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L\Desktop\Pagina Final\Encuestas\"/>
    </mc:Choice>
  </mc:AlternateContent>
  <bookViews>
    <workbookView xWindow="0" yWindow="0" windowWidth="28800" windowHeight="12435"/>
  </bookViews>
  <sheets>
    <sheet name="CLIENTES" sheetId="3" r:id="rId1"/>
    <sheet name="EMPLEADOS" sheetId="1" r:id="rId2"/>
    <sheet name="OPINION DE ENCUESTADOS" sheetId="4" r:id="rId3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6" i="3" l="1"/>
  <c r="Z26" i="3"/>
  <c r="AA26" i="3"/>
  <c r="AB26" i="3"/>
  <c r="AC26" i="3"/>
  <c r="AD26" i="3"/>
  <c r="AE26" i="3"/>
  <c r="Y32" i="3"/>
  <c r="Z32" i="3"/>
  <c r="AA32" i="3"/>
  <c r="AB32" i="3"/>
  <c r="AC32" i="3"/>
  <c r="AD32" i="3"/>
  <c r="AE32" i="3"/>
  <c r="AF32" i="3"/>
  <c r="Y38" i="3"/>
  <c r="Z38" i="3"/>
  <c r="AA38" i="3"/>
  <c r="AB38" i="3"/>
  <c r="AC38" i="3"/>
  <c r="AD38" i="3"/>
  <c r="AE38" i="3"/>
  <c r="AF38" i="3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Q24" i="3" l="1"/>
  <c r="R24" i="3"/>
  <c r="S24" i="3"/>
  <c r="T24" i="3"/>
  <c r="U24" i="3"/>
  <c r="V24" i="3"/>
  <c r="W24" i="3"/>
  <c r="X24" i="3"/>
  <c r="Z19" i="3"/>
  <c r="AC19" i="3"/>
  <c r="AA19" i="3"/>
  <c r="Y19" i="3"/>
  <c r="W19" i="3"/>
  <c r="X19" i="3"/>
  <c r="V19" i="3"/>
  <c r="U19" i="3"/>
  <c r="T19" i="3"/>
  <c r="T14" i="3"/>
  <c r="U14" i="3"/>
  <c r="V14" i="3"/>
  <c r="W14" i="3"/>
  <c r="X14" i="3"/>
  <c r="AQ14" i="3"/>
  <c r="AP14" i="3"/>
  <c r="AF14" i="3"/>
  <c r="AG14" i="3"/>
  <c r="AH14" i="3"/>
  <c r="AI14" i="3"/>
  <c r="AJ14" i="3"/>
  <c r="AK14" i="3"/>
  <c r="AL14" i="3"/>
  <c r="AM14" i="3"/>
  <c r="AN14" i="3"/>
  <c r="AO14" i="3"/>
  <c r="AE14" i="3"/>
  <c r="K14" i="3"/>
  <c r="L14" i="3"/>
  <c r="M14" i="3"/>
  <c r="N14" i="3"/>
  <c r="O14" i="3"/>
  <c r="P14" i="3"/>
  <c r="Q14" i="3"/>
  <c r="R14" i="3"/>
  <c r="S14" i="3"/>
  <c r="AD14" i="3"/>
  <c r="AC14" i="3"/>
  <c r="AB14" i="3"/>
  <c r="AA14" i="3"/>
  <c r="Z14" i="3"/>
  <c r="Y14" i="3"/>
</calcChain>
</file>

<file path=xl/sharedStrings.xml><?xml version="1.0" encoding="utf-8"?>
<sst xmlns="http://schemas.openxmlformats.org/spreadsheetml/2006/main" count="238" uniqueCount="169">
  <si>
    <t>IR AL SITIO OFICIAL</t>
  </si>
  <si>
    <t>DATOS BÁSICOS</t>
  </si>
  <si>
    <t>NOMBRE DE LOCALIDAD</t>
  </si>
  <si>
    <t>LOS MOCHIS</t>
  </si>
  <si>
    <t>EDAD DE LOS ENCUESTADOS</t>
  </si>
  <si>
    <t>20 - 30</t>
  </si>
  <si>
    <t>51 - 60</t>
  </si>
  <si>
    <t>TOTAL DE POBLACIÓN</t>
  </si>
  <si>
    <t>TOTAL DE PERSONAS ENCUESTADAS</t>
  </si>
  <si>
    <t>NO CONTESTO</t>
  </si>
  <si>
    <t>LUGAR DONDE RESIDEN</t>
  </si>
  <si>
    <t>EN LA CIUDAD DE LOS MOCHIS</t>
  </si>
  <si>
    <t>LOCALIDADES Y EJIDOS</t>
  </si>
  <si>
    <t>31 - 40</t>
  </si>
  <si>
    <t>41 - 50</t>
  </si>
  <si>
    <t>61 +</t>
  </si>
  <si>
    <t>AUTOMÓVIL</t>
  </si>
  <si>
    <t>TRANSPORTE PÚBLICO</t>
  </si>
  <si>
    <t>DE AVENTÓN</t>
  </si>
  <si>
    <t>CAMINANDO</t>
  </si>
  <si>
    <t>BICICLETA</t>
  </si>
  <si>
    <t>MOTOCICLETA</t>
  </si>
  <si>
    <t>TAXI</t>
  </si>
  <si>
    <t>Porcentajes</t>
  </si>
  <si>
    <t>TIPO DE TRANSPORTE QUE UTILIZAN PARA LLEGAR AL CENTRO DE LA CIUDAD</t>
  </si>
  <si>
    <t>↓</t>
  </si>
  <si>
    <t>LUGAR UTILIZADO PARA ESTACIONAR SU AUTOMÓVIL</t>
  </si>
  <si>
    <t>ESTACIONAMIENTO PRIVADO</t>
  </si>
  <si>
    <t>PENSIÓN</t>
  </si>
  <si>
    <t>COCHERA</t>
  </si>
  <si>
    <t>ESTACIONAMIENTO PÚBLICO</t>
  </si>
  <si>
    <t>VÍA PÚBLICA</t>
  </si>
  <si>
    <t>TIEMPO QUE TARDA EN ENCONTRAR ESTACIONAMIENTO</t>
  </si>
  <si>
    <t>0 A 5 MIN</t>
  </si>
  <si>
    <t>10 MIN</t>
  </si>
  <si>
    <t>15 MIN</t>
  </si>
  <si>
    <t>20 MIN</t>
  </si>
  <si>
    <t>30 MIN</t>
  </si>
  <si>
    <t>40 MIN</t>
  </si>
  <si>
    <t>1HORA</t>
  </si>
  <si>
    <t>TIEMPO QUE PERMANECE ESTACIONADO</t>
  </si>
  <si>
    <t>30 MIN A 1 HORA</t>
  </si>
  <si>
    <t>1 A 2 HORAS</t>
  </si>
  <si>
    <t>3 A 6 HORAS</t>
  </si>
  <si>
    <t>8 HORAS</t>
  </si>
  <si>
    <t>7 HORAS</t>
  </si>
  <si>
    <t>9 HORAS</t>
  </si>
  <si>
    <t>10 A 12 HORAS</t>
  </si>
  <si>
    <t>24 HORAS</t>
  </si>
  <si>
    <t>DISTANCIA EN LA QUE COMUNMENTE ENCUENTRAN ESTACIONAMIENTO</t>
  </si>
  <si>
    <t>MEDIA CUADRA</t>
  </si>
  <si>
    <t xml:space="preserve">1 CUADRA </t>
  </si>
  <si>
    <t>2 CUADRAS</t>
  </si>
  <si>
    <t>3 CUADRAS</t>
  </si>
  <si>
    <t>4 CUADRAS</t>
  </si>
  <si>
    <t>5 CUADRAS</t>
  </si>
  <si>
    <t>CONSIDERACIÓN DE LOS ENCUENSTADOS SOBRE LA DIFICULTAD DE ENCONTRAR ESTACIONAMIENTO</t>
  </si>
  <si>
    <t>DIFICIL</t>
  </si>
  <si>
    <t>NADA DIFICIL</t>
  </si>
  <si>
    <t>SIN IDEAS</t>
  </si>
  <si>
    <t>MAS ESTACIONAMIENTOS PÚBLICOS CON TARIFAS ACCESIBLES Y JUSTAS POR DIA O MENSUAL</t>
  </si>
  <si>
    <t>CON PARQUIMETROS PERO SIN COSTO ELEVADO</t>
  </si>
  <si>
    <t>CON ESTACIONAMIENTO EN BATERIA YA QUE LAS BANQUETAS AMPLIAS LO PERMITEN</t>
  </si>
  <si>
    <t>REORDENAR Y MEJORAR EL TRANSPORTE PÚBLICO ASÍ COMO A LOS TAXIS QUE SE ENCUENTRAN EN EL CENTRO</t>
  </si>
  <si>
    <t>MENOS LINEAS AMARILLAS</t>
  </si>
  <si>
    <t>UTILIZAR ESTACIONAMIENTOS PÚBLICOS Y PROPONER DE DOS PISOS</t>
  </si>
  <si>
    <t>ELIMINACIÓN DE AMBULANTES PARA AMPLIAR ESTACIONAMIENTO</t>
  </si>
  <si>
    <t>NO PERMITIR ESTACIONAMIENTO EN DOBLE FILA</t>
  </si>
  <si>
    <t>RESPETAR LOS ESTACIONAMIENTOS DE LOS CLIENTES</t>
  </si>
  <si>
    <t>DEJAR COMO ESTA, EL CLIENTE VA Y VIENE</t>
  </si>
  <si>
    <t>COLOCAR PARQUIMETROS SOLO EN LUGARES ESTRATÉGICOS Y NECESARIOS</t>
  </si>
  <si>
    <t>QUE NO SE PERMITAN LOS ALMACENES EN EL CENTRO</t>
  </si>
  <si>
    <t>ESTANDARIZAR CAJONES PARA AHORRAR ESPACIO</t>
  </si>
  <si>
    <t>MAS SEÑALAMIENTOS DE TRANSITO</t>
  </si>
  <si>
    <t>MAS CONCIENCIA Y CULTURA DE LA GENTE</t>
  </si>
  <si>
    <t>BUSCAR OTRAS SOLUCIONES COMO ESTACIONAMIENTO PÚBLICO GRATIS</t>
  </si>
  <si>
    <t>15 - 30</t>
  </si>
  <si>
    <t>FUERA DEL MUNICIPIO</t>
  </si>
  <si>
    <t>COMODIDAD</t>
  </si>
  <si>
    <t>TRABAJO</t>
  </si>
  <si>
    <t>DISPOSICIÓN Y RAPIDEZ</t>
  </si>
  <si>
    <t>NO TIENE AUTOMÓVIL</t>
  </si>
  <si>
    <t>NO CUENTAN CON OTRO MEDIO DE TRANSPORTE</t>
  </si>
  <si>
    <t>NO MANEJAR Y GASTAR GASOLINA</t>
  </si>
  <si>
    <t>PORQUE NO ENCUENTRA ESTACIONAMIENTO PARA EL AUTOMÓVIL</t>
  </si>
  <si>
    <t>ES EL MEJOR MEDIO DE TRANSPORTE</t>
  </si>
  <si>
    <t>POR LOS HORARIOS</t>
  </si>
  <si>
    <t>PARA NO CAMINAR</t>
  </si>
  <si>
    <t>AHORRO</t>
  </si>
  <si>
    <t>MÁS FACIL</t>
  </si>
  <si>
    <t>MÁS ECONÓMICO</t>
  </si>
  <si>
    <t>1 HORA</t>
  </si>
  <si>
    <t>2 HORAS</t>
  </si>
  <si>
    <t>0 A 15 MIN</t>
  </si>
  <si>
    <t>15 A 30 MIN</t>
  </si>
  <si>
    <t>2 A 3 HORAS</t>
  </si>
  <si>
    <t>4 HORAS</t>
  </si>
  <si>
    <t>5 HORAS</t>
  </si>
  <si>
    <t>6 CUADRAS</t>
  </si>
  <si>
    <t>8 CUADRAS</t>
  </si>
  <si>
    <t>10 CUADRAS</t>
  </si>
  <si>
    <t>MOTIVO DE ASISTENCIA AL CENTRO</t>
  </si>
  <si>
    <t>COMPRAS</t>
  </si>
  <si>
    <t>PAGO DE SERVICIOS Y TRAMITES</t>
  </si>
  <si>
    <t>SOLO DE PASO PARA TOMAR EL TRANSPORTE PÚBLICO</t>
  </si>
  <si>
    <t>ESCUELA</t>
  </si>
  <si>
    <t>TIEMPO QUE PERMANECE EN EL CENTRO</t>
  </si>
  <si>
    <t>4 A 5 HORAS</t>
  </si>
  <si>
    <t xml:space="preserve">ESTACIONAMIENTO DE LA EMPRESA </t>
  </si>
  <si>
    <t>FRECUENCIA CON LA QUE VISITA EL CENTRO</t>
  </si>
  <si>
    <t>DIARIO</t>
  </si>
  <si>
    <t>1 A 3 VECES POR SEMANA</t>
  </si>
  <si>
    <t>3 A 5 VECES POR SEMANA</t>
  </si>
  <si>
    <t>FINES DE SEMANA</t>
  </si>
  <si>
    <t>1 A 3 VECES AL MES</t>
  </si>
  <si>
    <t>MENSUAL</t>
  </si>
  <si>
    <t>4 A 5 VECES AL MES</t>
  </si>
  <si>
    <t>NO SABE</t>
  </si>
  <si>
    <t>CON PARQUIMETROS</t>
  </si>
  <si>
    <t>MAS ESTACIONAMIENTOS PÚBLICOS</t>
  </si>
  <si>
    <t>REUBICACIÓN DEL TRANSPORTE URBANO</t>
  </si>
  <si>
    <t>EL GOBIERNO DEBERÍA BUSCAR MEDIDAS</t>
  </si>
  <si>
    <t>ESTACIONAMIENTOS DE 2 PISOS Y SUBTERRANEOS</t>
  </si>
  <si>
    <t>CON ORGANIZACIÓN Y CULTURA</t>
  </si>
  <si>
    <t>COPIAR A OTRAS CIUDADES</t>
  </si>
  <si>
    <t>QUITAR ESTACIONAMIENTOS EXCLUSIVOS</t>
  </si>
  <si>
    <t>USAR BICICLETAS</t>
  </si>
  <si>
    <t>QUITANDO PUESTOS SEMIFIJOS DE LAS BANQUETAS</t>
  </si>
  <si>
    <t>ESTACIONAMIENTOS ROTATIVOS</t>
  </si>
  <si>
    <t>NO COBRAR</t>
  </si>
  <si>
    <t>HACIENDO ESTACIONAMIENTOS POR LA C. ZARAGOZA</t>
  </si>
  <si>
    <t>VERIFICANDO EL SALARIO DE CADA PERSONA</t>
  </si>
  <si>
    <t>IR AL MAPA INTERACTIVO</t>
  </si>
  <si>
    <t>PLAN INTEGRAL DE MOVILIDAD URBANA SUSTENTABLE</t>
  </si>
  <si>
    <t>NO PROPORCIONÓ SU EDAD</t>
  </si>
  <si>
    <t>DISTANCIA RESPECTO A SU CENTRO LABORAL, A LA QUE COMUNMENTE ENCUENTRA ESTACIONAMIENTO</t>
  </si>
  <si>
    <t>QUE LOS CONDUCTORES SE CAPACITEN PARA SABER ESTACIONARSE SIN OCUPAR MUCHO ESPACIO</t>
  </si>
  <si>
    <t>CLIENTES</t>
  </si>
  <si>
    <t>ALGUNAS VECES AL AÑO</t>
  </si>
  <si>
    <t>NO VEN OTRA ALTERNATIVA DE TRANSPORTE MAS CONFIABLE</t>
  </si>
  <si>
    <t>POR COMODO Y ACCESIBLE</t>
  </si>
  <si>
    <t>DISPOSICIÓN DE EL EN CUALQUIER MOMENTO</t>
  </si>
  <si>
    <t>LO UTILIZAN COMO SU HERRAMIENTA DE TRABAJO</t>
  </si>
  <si>
    <t>CONTROLAN MEJOR SU GASTO MENSUAL EN TRANSPORTE</t>
  </si>
  <si>
    <t>COSTO PROMEDIO POR HORA DE ESTACIONAMIENTO</t>
  </si>
  <si>
    <r>
      <rPr>
        <b/>
        <sz val="14"/>
        <color theme="1"/>
        <rFont val="Century Gothic"/>
        <family val="2"/>
      </rPr>
      <t>AHOME</t>
    </r>
    <r>
      <rPr>
        <b/>
        <sz val="11"/>
        <color theme="1"/>
        <rFont val="Century Gothic"/>
        <family val="2"/>
      </rPr>
      <t>:</t>
    </r>
    <r>
      <rPr>
        <sz val="11"/>
        <color theme="1"/>
        <rFont val="Century Gothic"/>
        <family val="2"/>
      </rPr>
      <t xml:space="preserve"> ENCUESTA DE ESTACIONAMIENTO PÚBLICO </t>
    </r>
    <r>
      <rPr>
        <sz val="11"/>
        <color theme="1"/>
        <rFont val="Century Gothic"/>
        <family val="2"/>
      </rPr>
      <t>EN EL CENTRO DE LA CIUDAD DE LOS MOCHIS</t>
    </r>
  </si>
  <si>
    <r>
      <rPr>
        <b/>
        <sz val="14"/>
        <color theme="1"/>
        <rFont val="Century Gothic"/>
        <family val="2"/>
      </rPr>
      <t>AHOME</t>
    </r>
    <r>
      <rPr>
        <b/>
        <sz val="11"/>
        <color theme="1"/>
        <rFont val="Century Gothic"/>
        <family val="2"/>
      </rPr>
      <t>:</t>
    </r>
    <r>
      <rPr>
        <sz val="11"/>
        <color theme="1"/>
        <rFont val="Century Gothic"/>
        <family val="2"/>
      </rPr>
      <t xml:space="preserve"> ENCUESTA DE ESTACIONAMIENTO PÚBLICO EN EL CENTRO DE LA CIUDAD DE LOS MOCHIS</t>
    </r>
  </si>
  <si>
    <r>
      <rPr>
        <b/>
        <sz val="11"/>
        <color theme="1"/>
        <rFont val="Calibri"/>
        <family val="2"/>
        <scheme val="minor"/>
      </rPr>
      <t>Fecha de realización</t>
    </r>
    <r>
      <rPr>
        <sz val="11"/>
        <color theme="1"/>
        <rFont val="Calibri"/>
        <family val="2"/>
        <scheme val="minor"/>
      </rPr>
      <t>: Julio 2013</t>
    </r>
  </si>
  <si>
    <t>TRABAJADORES</t>
  </si>
  <si>
    <t>QUE MAS TRANSITOS VIGILEN Y HAGAN SU TRABAJO SIN CORRUPCIÓN O QUE EXISTA UN INSPECTOR QUE CHEQUE LOS TIEMPOS QUE DURAN LAS PERSONAS ESTACIONADAS</t>
  </si>
  <si>
    <t>QUE LOS COMERCIANTES NO SE ESTACIONEN AFUERA DE SUS NEGOCIOS Y LOS LOCATARIOS QUE VIVAN EN EL MISMO LUGAR DE COMERCIO, PAGUEN TARIFAS ACCESIBLES POR DEJAR SU AUTO EN VÍA PÚBLICA</t>
  </si>
  <si>
    <t>MOTIVO POR EL CUAL USAN EL AUTOMOVIL</t>
  </si>
  <si>
    <t>MOTIVO POR EL CUAL USAN EL TRANSPORTE PÚBLICO</t>
  </si>
  <si>
    <t>MOTIVO POR EL CUAL USAN LA BICICLETA</t>
  </si>
  <si>
    <t>MOTIVO POR EL CUAL CAMINAN</t>
  </si>
  <si>
    <t>MOTIVO POR EL CUAL USAN LA MOTOCICLETA</t>
  </si>
  <si>
    <r>
      <rPr>
        <b/>
        <sz val="11"/>
        <color theme="1"/>
        <rFont val="Calibri"/>
        <family val="2"/>
        <scheme val="minor"/>
      </rPr>
      <t>SECTOR DONDE SE REALIZARON LAS ENCUESTAS:</t>
    </r>
    <r>
      <rPr>
        <sz val="11"/>
        <color theme="1"/>
        <rFont val="Calibri"/>
        <family val="2"/>
        <scheme val="minor"/>
      </rPr>
      <t xml:space="preserve"> DE C.GABRIEL LEYVA A C. SANTOS DEGOLLADO Y DE AV. ÁLVARO OBREGÓN A AV. BENITO JUÁREZ</t>
    </r>
  </si>
  <si>
    <t>SEÑALIZACIÓN DE TIEMPO MÁXIMO PERMITIDO PARA ESTAR ESTACIONADO</t>
  </si>
  <si>
    <t>QUE HAGAN SU TRABAJO LOS TRANSITOS</t>
  </si>
  <si>
    <t>OPINION DE COMO PODRIA SOLUCIONARSE EL PROBLEMA DE ESTACIONAMIENTO EN LA CIUDAD DE LOS MOCHIS</t>
  </si>
  <si>
    <t>LUGAR UTILIZADO PARA ESTACIONAR EL AUTOMÓVIL</t>
  </si>
  <si>
    <t>GASTO PROMEDIO POR ESTACIONAMIENTO DE LOS ENCUESTADOS QUE ACUDEN AL CENTRO</t>
  </si>
  <si>
    <t>CUANDO EL AUTOMÓVIL SE AVERÍA</t>
  </si>
  <si>
    <t>FACILIDAD, ACCESIBILIDAD Y ECONOMÍA</t>
  </si>
  <si>
    <t xml:space="preserve">MÁS SEGURO </t>
  </si>
  <si>
    <t>UTILIZAR EL TRANSPORTE PÚBLICO Y NO TANTO EL AUTOMÓVIL</t>
  </si>
  <si>
    <t>NO EXISTE SOLUCIÓN</t>
  </si>
  <si>
    <t>MÁS ÁREAS DE ESTACIONAMIENTO</t>
  </si>
  <si>
    <t>MÁS LUGARES RESTRINGIDOS AL ESTACIONAMIENTO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</si>
</sst>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8" formatCode="&quot;$&quot;#,##0.00;[Red]\-&quot;$&quot;#,##0.00"/>
  </numFmts>
  <fonts count="3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16"/>
      <color theme="0"/>
      <name val="Century Gothic"/>
      <family val="2"/>
    </font>
    <font>
      <b/>
      <sz val="10"/>
      <color theme="0"/>
      <name val="Century Gothic"/>
      <family val="2"/>
    </font>
    <font>
      <b/>
      <sz val="9"/>
      <color theme="0"/>
      <name val="Century Gothic"/>
      <family val="2"/>
    </font>
    <font>
      <b/>
      <sz val="12"/>
      <color theme="0"/>
      <name val="Century Gothic"/>
      <family val="2"/>
    </font>
    <font>
      <sz val="11"/>
      <color theme="1"/>
      <name val="Calibri"/>
      <family val="2"/>
    </font>
    <font>
      <b/>
      <sz val="11"/>
      <color theme="0"/>
      <name val="Century Gothic"/>
      <family val="2"/>
    </font>
    <font>
      <sz val="28"/>
      <color theme="1" tint="0.34998626667073579"/>
      <name val="Calibri"/>
      <family val="2"/>
    </font>
    <font>
      <b/>
      <sz val="10"/>
      <color theme="1"/>
      <name val="Century Gothic"/>
      <family val="2"/>
    </font>
    <font>
      <b/>
      <sz val="10"/>
      <color theme="5" tint="-0.249977111117893"/>
      <name val="Century Gothic"/>
      <family val="2"/>
    </font>
    <font>
      <sz val="11"/>
      <color theme="0"/>
      <name val="Calibri"/>
      <family val="2"/>
      <scheme val="minor"/>
    </font>
    <font>
      <b/>
      <sz val="9"/>
      <name val="Century Gothic"/>
      <family val="2"/>
    </font>
    <font>
      <sz val="11"/>
      <color theme="1"/>
      <name val="Calibri"/>
      <family val="2"/>
      <scheme val="minor"/>
    </font>
    <font>
      <b/>
      <sz val="9"/>
      <color theme="2" tint="-0.499984740745262"/>
      <name val="Century Gothic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entury Gothic"/>
      <family val="2"/>
    </font>
    <font>
      <b/>
      <sz val="14"/>
      <color theme="0"/>
      <name val="Century Gothic"/>
      <family val="2"/>
    </font>
    <font>
      <sz val="28"/>
      <color rgb="FFFF0000"/>
      <name val="Calibri"/>
      <family val="2"/>
    </font>
    <font>
      <b/>
      <sz val="11"/>
      <color theme="7" tint="-0.499984740745262"/>
      <name val="Century Gothic"/>
      <family val="2"/>
    </font>
    <font>
      <b/>
      <sz val="11"/>
      <color theme="1"/>
      <name val="Calibri"/>
      <family val="2"/>
      <scheme val="minor"/>
    </font>
    <font>
      <sz val="36"/>
      <color rgb="FFFF0000"/>
      <name val="Calibri"/>
      <family val="2"/>
    </font>
    <font>
      <b/>
      <sz val="16"/>
      <color theme="1"/>
      <name val="Century Gothic"/>
      <family val="2"/>
    </font>
    <font>
      <b/>
      <sz val="28"/>
      <color theme="1"/>
      <name val="Century Gothic"/>
      <family val="2"/>
    </font>
  </fonts>
  <fills count="4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8B83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00B4B0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DEA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5984F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D6E5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E269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B2D0D2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97CC"/>
        <bgColor indexed="64"/>
      </patternFill>
    </fill>
    <fill>
      <patternFill patternType="solid">
        <fgColor rgb="FFA2D1E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7194A3"/>
        <bgColor indexed="64"/>
      </patternFill>
    </fill>
    <fill>
      <patternFill patternType="solid">
        <fgColor rgb="FF99B2B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Dashed">
        <color theme="1" tint="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Dashed">
        <color theme="1" tint="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Dashed">
        <color theme="1" tint="0.34998626667073579"/>
      </left>
      <right style="mediumDashed">
        <color theme="1" tint="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Dashed">
        <color theme="1" tint="0.34998626667073579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Dashed">
        <color theme="1" tint="0.3499862666707357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Dashed">
        <color theme="1" tint="0.34998626667073579"/>
      </right>
      <top style="thin">
        <color theme="0"/>
      </top>
      <bottom style="thin">
        <color theme="0"/>
      </bottom>
      <diagonal/>
    </border>
    <border>
      <left style="mediumDashed">
        <color theme="1" tint="0.34998626667073579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Dashed">
        <color theme="1" tint="0.34998626667073579"/>
      </right>
      <top/>
      <bottom style="thin">
        <color theme="0" tint="-0.14999847407452621"/>
      </bottom>
      <diagonal/>
    </border>
    <border>
      <left/>
      <right style="mediumDashed">
        <color theme="1" tint="0.34998626667073579"/>
      </right>
      <top/>
      <bottom/>
      <diagonal/>
    </border>
    <border>
      <left style="mediumDashed">
        <color theme="1" tint="0.34998626667073579"/>
      </left>
      <right/>
      <top/>
      <bottom/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240">
    <xf numFmtId="0" fontId="0" fillId="0" borderId="0" xfId="0"/>
    <xf numFmtId="0" fontId="2" fillId="3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6" fillId="0" borderId="0" xfId="0" applyFont="1" applyFill="1" applyBorder="1" applyAlignment="1"/>
    <xf numFmtId="0" fontId="0" fillId="0" borderId="0" xfId="0" applyBorder="1"/>
    <xf numFmtId="10" fontId="0" fillId="0" borderId="0" xfId="0" applyNumberFormat="1"/>
    <xf numFmtId="9" fontId="0" fillId="0" borderId="0" xfId="0" applyNumberFormat="1"/>
    <xf numFmtId="0" fontId="10" fillId="0" borderId="0" xfId="0" applyFont="1"/>
    <xf numFmtId="0" fontId="11" fillId="0" borderId="0" xfId="0" applyFont="1" applyFill="1" applyBorder="1" applyAlignment="1">
      <alignment vertical="center" wrapText="1"/>
    </xf>
    <xf numFmtId="0" fontId="3" fillId="0" borderId="0" xfId="0" applyFont="1" applyBorder="1"/>
    <xf numFmtId="0" fontId="0" fillId="0" borderId="0" xfId="0" applyAlignment="1">
      <alignment vertical="center"/>
    </xf>
    <xf numFmtId="9" fontId="3" fillId="0" borderId="0" xfId="0" applyNumberFormat="1" applyFont="1" applyFill="1" applyBorder="1"/>
    <xf numFmtId="0" fontId="3" fillId="0" borderId="0" xfId="0" applyFont="1" applyFill="1" applyBorder="1" applyAlignment="1"/>
    <xf numFmtId="0" fontId="11" fillId="0" borderId="0" xfId="0" applyFont="1" applyFill="1" applyAlignment="1">
      <alignment vertical="center" wrapText="1"/>
    </xf>
    <xf numFmtId="0" fontId="3" fillId="0" borderId="0" xfId="0" applyFont="1" applyFill="1" applyBorder="1"/>
    <xf numFmtId="0" fontId="15" fillId="0" borderId="0" xfId="0" applyFont="1"/>
    <xf numFmtId="0" fontId="12" fillId="0" borderId="0" xfId="0" applyFont="1" applyFill="1" applyAlignment="1">
      <alignment vertical="center"/>
    </xf>
    <xf numFmtId="0" fontId="3" fillId="0" borderId="0" xfId="0" applyFont="1" applyBorder="1" applyAlignme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11" fillId="0" borderId="2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9" fontId="0" fillId="0" borderId="0" xfId="0" applyNumberFormat="1" applyBorder="1"/>
    <xf numFmtId="0" fontId="3" fillId="0" borderId="4" xfId="0" applyFont="1" applyFill="1" applyBorder="1"/>
    <xf numFmtId="0" fontId="19" fillId="0" borderId="0" xfId="0" applyFont="1"/>
    <xf numFmtId="0" fontId="3" fillId="0" borderId="4" xfId="0" applyFont="1" applyBorder="1"/>
    <xf numFmtId="0" fontId="7" fillId="15" borderId="4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 wrapText="1"/>
    </xf>
    <xf numFmtId="0" fontId="7" fillId="17" borderId="4" xfId="0" applyFont="1" applyFill="1" applyBorder="1" applyAlignment="1">
      <alignment horizontal="center" vertical="center"/>
    </xf>
    <xf numFmtId="0" fontId="11" fillId="33" borderId="4" xfId="0" applyFont="1" applyFill="1" applyBorder="1" applyAlignment="1">
      <alignment horizontal="center" vertical="center"/>
    </xf>
    <xf numFmtId="0" fontId="11" fillId="35" borderId="4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/>
    <xf numFmtId="9" fontId="0" fillId="0" borderId="0" xfId="0" applyNumberFormat="1" applyFill="1" applyBorder="1"/>
    <xf numFmtId="0" fontId="3" fillId="0" borderId="4" xfId="0" applyNumberFormat="1" applyFont="1" applyFill="1" applyBorder="1"/>
    <xf numFmtId="0" fontId="3" fillId="0" borderId="4" xfId="0" applyNumberFormat="1" applyFont="1" applyFill="1" applyBorder="1" applyAlignment="1"/>
    <xf numFmtId="0" fontId="22" fillId="3" borderId="0" xfId="0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Alignment="1"/>
    <xf numFmtId="0" fontId="9" fillId="0" borderId="0" xfId="0" applyFont="1" applyFill="1" applyAlignment="1">
      <alignment horizontal="center" vertical="center"/>
    </xf>
    <xf numFmtId="0" fontId="11" fillId="0" borderId="9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/>
    </xf>
    <xf numFmtId="0" fontId="24" fillId="0" borderId="8" xfId="0" applyFont="1" applyFill="1" applyBorder="1" applyAlignment="1">
      <alignment vertical="center"/>
    </xf>
    <xf numFmtId="0" fontId="0" fillId="0" borderId="0" xfId="0" applyFill="1"/>
    <xf numFmtId="0" fontId="16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/>
    <xf numFmtId="9" fontId="3" fillId="0" borderId="0" xfId="0" applyNumberFormat="1" applyFont="1" applyFill="1" applyBorder="1" applyAlignment="1"/>
    <xf numFmtId="0" fontId="16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8" fillId="0" borderId="0" xfId="0" applyFont="1" applyBorder="1" applyAlignment="1"/>
    <xf numFmtId="0" fontId="3" fillId="0" borderId="4" xfId="0" applyNumberFormat="1" applyFont="1" applyFill="1" applyBorder="1" applyAlignment="1">
      <alignment horizontal="right"/>
    </xf>
    <xf numFmtId="0" fontId="3" fillId="0" borderId="4" xfId="0" applyFont="1" applyBorder="1" applyAlignment="1"/>
    <xf numFmtId="0" fontId="3" fillId="0" borderId="4" xfId="0" applyFont="1" applyFill="1" applyBorder="1" applyAlignment="1"/>
    <xf numFmtId="0" fontId="7" fillId="4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3" fontId="3" fillId="0" borderId="4" xfId="0" quotePrefix="1" applyNumberFormat="1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 vertical="center"/>
    </xf>
    <xf numFmtId="0" fontId="7" fillId="37" borderId="4" xfId="0" applyFont="1" applyFill="1" applyBorder="1" applyAlignment="1">
      <alignment horizontal="center" vertical="center" wrapText="1"/>
    </xf>
    <xf numFmtId="10" fontId="0" fillId="0" borderId="0" xfId="0" applyNumberFormat="1" applyBorder="1"/>
    <xf numFmtId="0" fontId="12" fillId="0" borderId="0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8" fillId="17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Fill="1" applyBorder="1"/>
    <xf numFmtId="0" fontId="18" fillId="32" borderId="10" xfId="0" applyFont="1" applyFill="1" applyBorder="1" applyAlignment="1">
      <alignment horizontal="center" vertical="center" wrapText="1"/>
    </xf>
    <xf numFmtId="0" fontId="7" fillId="39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7" fillId="14" borderId="4" xfId="0" applyFont="1" applyFill="1" applyBorder="1" applyAlignment="1">
      <alignment horizontal="center" vertical="center" wrapText="1"/>
    </xf>
    <xf numFmtId="9" fontId="3" fillId="40" borderId="4" xfId="0" applyNumberFormat="1" applyFont="1" applyFill="1" applyBorder="1"/>
    <xf numFmtId="9" fontId="3" fillId="40" borderId="4" xfId="1" applyFont="1" applyFill="1" applyBorder="1"/>
    <xf numFmtId="9" fontId="3" fillId="40" borderId="4" xfId="0" applyNumberFormat="1" applyFont="1" applyFill="1" applyBorder="1" applyAlignment="1">
      <alignment horizontal="right" vertical="center"/>
    </xf>
    <xf numFmtId="8" fontId="3" fillId="40" borderId="4" xfId="0" applyNumberFormat="1" applyFont="1" applyFill="1" applyBorder="1" applyAlignment="1">
      <alignment horizontal="right" vertical="center"/>
    </xf>
    <xf numFmtId="0" fontId="19" fillId="0" borderId="0" xfId="0" applyFont="1" applyBorder="1"/>
    <xf numFmtId="0" fontId="8" fillId="4" borderId="12" xfId="0" applyFont="1" applyFill="1" applyBorder="1" applyAlignment="1">
      <alignment horizontal="center" vertical="center" wrapText="1"/>
    </xf>
    <xf numFmtId="0" fontId="3" fillId="0" borderId="12" xfId="0" quotePrefix="1" applyNumberFormat="1" applyFont="1" applyFill="1" applyBorder="1" applyAlignment="1">
      <alignment horizontal="center"/>
    </xf>
    <xf numFmtId="0" fontId="0" fillId="40" borderId="12" xfId="0" applyFill="1" applyBorder="1" applyAlignment="1">
      <alignment horizontal="center"/>
    </xf>
    <xf numFmtId="0" fontId="8" fillId="4" borderId="14" xfId="0" applyFont="1" applyFill="1" applyBorder="1" applyAlignment="1">
      <alignment horizontal="center" vertical="center" wrapText="1"/>
    </xf>
    <xf numFmtId="0" fontId="4" fillId="0" borderId="14" xfId="0" quotePrefix="1" applyFont="1" applyFill="1" applyBorder="1"/>
    <xf numFmtId="0" fontId="8" fillId="6" borderId="14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2" xfId="0" applyFont="1" applyBorder="1"/>
    <xf numFmtId="9" fontId="3" fillId="40" borderId="14" xfId="0" applyNumberFormat="1" applyFont="1" applyFill="1" applyBorder="1"/>
    <xf numFmtId="9" fontId="3" fillId="40" borderId="12" xfId="0" applyNumberFormat="1" applyFont="1" applyFill="1" applyBorder="1"/>
    <xf numFmtId="0" fontId="8" fillId="9" borderId="14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 wrapText="1"/>
    </xf>
    <xf numFmtId="9" fontId="3" fillId="40" borderId="14" xfId="1" applyFont="1" applyFill="1" applyBorder="1"/>
    <xf numFmtId="9" fontId="3" fillId="40" borderId="12" xfId="1" applyFont="1" applyFill="1" applyBorder="1"/>
    <xf numFmtId="0" fontId="8" fillId="11" borderId="14" xfId="0" applyFont="1" applyFill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vertical="center" wrapText="1"/>
    </xf>
    <xf numFmtId="0" fontId="18" fillId="32" borderId="15" xfId="0" applyFont="1" applyFill="1" applyBorder="1" applyAlignment="1">
      <alignment horizontal="center" vertical="center" wrapText="1"/>
    </xf>
    <xf numFmtId="0" fontId="18" fillId="32" borderId="16" xfId="0" applyFont="1" applyFill="1" applyBorder="1" applyAlignment="1">
      <alignment horizontal="center" vertical="center" wrapText="1"/>
    </xf>
    <xf numFmtId="0" fontId="3" fillId="0" borderId="17" xfId="0" applyFont="1" applyFill="1" applyBorder="1"/>
    <xf numFmtId="0" fontId="3" fillId="0" borderId="18" xfId="0" applyFont="1" applyFill="1" applyBorder="1"/>
    <xf numFmtId="0" fontId="8" fillId="14" borderId="14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 wrapText="1"/>
    </xf>
    <xf numFmtId="0" fontId="8" fillId="17" borderId="14" xfId="0" applyFont="1" applyFill="1" applyBorder="1" applyAlignment="1">
      <alignment horizontal="center" vertical="center" wrapText="1"/>
    </xf>
    <xf numFmtId="0" fontId="8" fillId="17" borderId="12" xfId="0" applyFont="1" applyFill="1" applyBorder="1" applyAlignment="1">
      <alignment horizontal="center" vertical="center" wrapText="1"/>
    </xf>
    <xf numFmtId="0" fontId="3" fillId="0" borderId="12" xfId="0" applyFont="1" applyFill="1" applyBorder="1"/>
    <xf numFmtId="0" fontId="8" fillId="27" borderId="14" xfId="0" applyFont="1" applyFill="1" applyBorder="1" applyAlignment="1">
      <alignment horizontal="center" vertical="center"/>
    </xf>
    <xf numFmtId="0" fontId="8" fillId="27" borderId="12" xfId="0" applyFont="1" applyFill="1" applyBorder="1" applyAlignment="1">
      <alignment horizontal="center" vertical="center"/>
    </xf>
    <xf numFmtId="0" fontId="3" fillId="0" borderId="14" xfId="0" applyFont="1" applyFill="1" applyBorder="1"/>
    <xf numFmtId="0" fontId="11" fillId="23" borderId="13" xfId="0" applyFont="1" applyFill="1" applyBorder="1" applyAlignment="1">
      <alignment horizontal="center" vertical="center" wrapText="1"/>
    </xf>
    <xf numFmtId="0" fontId="18" fillId="28" borderId="13" xfId="0" applyFont="1" applyFill="1" applyBorder="1" applyAlignment="1">
      <alignment horizontal="center" vertical="center"/>
    </xf>
    <xf numFmtId="0" fontId="3" fillId="0" borderId="13" xfId="0" applyFont="1" applyFill="1" applyBorder="1"/>
    <xf numFmtId="0" fontId="0" fillId="40" borderId="13" xfId="0" applyFill="1" applyBorder="1"/>
    <xf numFmtId="0" fontId="11" fillId="29" borderId="13" xfId="0" applyFont="1" applyFill="1" applyBorder="1" applyAlignment="1">
      <alignment horizontal="center" vertical="center" wrapText="1"/>
    </xf>
    <xf numFmtId="0" fontId="18" fillId="30" borderId="13" xfId="0" applyFont="1" applyFill="1" applyBorder="1" applyAlignment="1">
      <alignment horizontal="center" vertical="center"/>
    </xf>
    <xf numFmtId="0" fontId="11" fillId="33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0" fillId="0" borderId="7" xfId="0" applyBorder="1"/>
    <xf numFmtId="0" fontId="11" fillId="33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11" fillId="35" borderId="12" xfId="0" applyFont="1" applyFill="1" applyBorder="1" applyAlignment="1">
      <alignment horizontal="center" vertical="center" wrapText="1"/>
    </xf>
    <xf numFmtId="0" fontId="0" fillId="0" borderId="19" xfId="0" applyBorder="1"/>
    <xf numFmtId="0" fontId="7" fillId="14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9" fontId="3" fillId="40" borderId="14" xfId="0" applyNumberFormat="1" applyFont="1" applyFill="1" applyBorder="1" applyAlignment="1">
      <alignment horizontal="right" vertical="center"/>
    </xf>
    <xf numFmtId="0" fontId="3" fillId="40" borderId="14" xfId="0" applyFont="1" applyFill="1" applyBorder="1" applyAlignment="1">
      <alignment horizontal="right" vertical="center"/>
    </xf>
    <xf numFmtId="0" fontId="7" fillId="15" borderId="14" xfId="0" applyFont="1" applyFill="1" applyBorder="1" applyAlignment="1">
      <alignment horizontal="center" vertical="center"/>
    </xf>
    <xf numFmtId="0" fontId="7" fillId="15" borderId="12" xfId="0" applyFont="1" applyFill="1" applyBorder="1" applyAlignment="1">
      <alignment horizontal="center" vertical="center"/>
    </xf>
    <xf numFmtId="0" fontId="7" fillId="17" borderId="12" xfId="0" applyFont="1" applyFill="1" applyBorder="1" applyAlignment="1">
      <alignment horizontal="center" vertical="center"/>
    </xf>
    <xf numFmtId="9" fontId="3" fillId="12" borderId="12" xfId="0" applyNumberFormat="1" applyFont="1" applyFill="1" applyBorder="1"/>
    <xf numFmtId="0" fontId="7" fillId="39" borderId="12" xfId="0" applyFont="1" applyFill="1" applyBorder="1" applyAlignment="1">
      <alignment horizontal="center" vertical="center" wrapText="1"/>
    </xf>
    <xf numFmtId="0" fontId="7" fillId="17" borderId="14" xfId="0" applyFont="1" applyFill="1" applyBorder="1" applyAlignment="1">
      <alignment horizontal="center" vertical="center" wrapText="1"/>
    </xf>
    <xf numFmtId="0" fontId="7" fillId="39" borderId="14" xfId="0" applyFont="1" applyFill="1" applyBorder="1" applyAlignment="1">
      <alignment horizontal="center" vertical="center" wrapText="1"/>
    </xf>
    <xf numFmtId="0" fontId="11" fillId="35" borderId="14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7" fillId="14" borderId="12" xfId="0" applyFont="1" applyFill="1" applyBorder="1" applyAlignment="1">
      <alignment horizontal="center" vertical="center"/>
    </xf>
    <xf numFmtId="0" fontId="7" fillId="37" borderId="12" xfId="0" applyFont="1" applyFill="1" applyBorder="1" applyAlignment="1">
      <alignment horizontal="center" vertical="center" wrapText="1"/>
    </xf>
    <xf numFmtId="0" fontId="7" fillId="17" borderId="14" xfId="0" applyFont="1" applyFill="1" applyBorder="1" applyAlignment="1">
      <alignment horizontal="center" vertical="center"/>
    </xf>
    <xf numFmtId="0" fontId="3" fillId="0" borderId="6" xfId="0" applyNumberFormat="1" applyFont="1" applyFill="1" applyBorder="1"/>
    <xf numFmtId="9" fontId="3" fillId="12" borderId="18" xfId="0" applyNumberFormat="1" applyFont="1" applyFill="1" applyBorder="1"/>
    <xf numFmtId="9" fontId="3" fillId="12" borderId="12" xfId="0" applyNumberFormat="1" applyFont="1" applyFill="1" applyBorder="1" applyAlignment="1">
      <alignment horizontal="right"/>
    </xf>
    <xf numFmtId="0" fontId="3" fillId="12" borderId="12" xfId="0" applyFont="1" applyFill="1" applyBorder="1" applyAlignment="1">
      <alignment horizontal="right"/>
    </xf>
    <xf numFmtId="0" fontId="3" fillId="12" borderId="12" xfId="0" applyFont="1" applyFill="1" applyBorder="1"/>
    <xf numFmtId="0" fontId="3" fillId="12" borderId="12" xfId="0" applyFont="1" applyFill="1" applyBorder="1" applyAlignment="1"/>
    <xf numFmtId="0" fontId="11" fillId="26" borderId="14" xfId="0" applyFont="1" applyFill="1" applyBorder="1" applyAlignment="1">
      <alignment horizontal="center" vertical="center" wrapText="1"/>
    </xf>
    <xf numFmtId="0" fontId="11" fillId="26" borderId="1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wrapText="1"/>
    </xf>
    <xf numFmtId="0" fontId="3" fillId="40" borderId="4" xfId="0" applyNumberFormat="1" applyFont="1" applyFill="1" applyBorder="1" applyAlignment="1">
      <alignment horizontal="right" vertical="center"/>
    </xf>
    <xf numFmtId="0" fontId="3" fillId="40" borderId="12" xfId="0" applyNumberFormat="1" applyFont="1" applyFill="1" applyBorder="1" applyAlignment="1">
      <alignment horizontal="right" vertical="center"/>
    </xf>
    <xf numFmtId="0" fontId="24" fillId="8" borderId="9" xfId="0" applyFont="1" applyFill="1" applyBorder="1" applyAlignment="1">
      <alignment horizontal="center" vertical="center"/>
    </xf>
    <xf numFmtId="0" fontId="24" fillId="8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13" fillId="40" borderId="0" xfId="0" applyFont="1" applyFill="1" applyBorder="1" applyAlignment="1">
      <alignment horizontal="center" vertical="center" wrapText="1"/>
    </xf>
    <xf numFmtId="0" fontId="25" fillId="19" borderId="14" xfId="0" applyFont="1" applyFill="1" applyBorder="1" applyAlignment="1">
      <alignment horizontal="center" vertical="center" wrapText="1"/>
    </xf>
    <xf numFmtId="0" fontId="25" fillId="19" borderId="4" xfId="0" applyFont="1" applyFill="1" applyBorder="1" applyAlignment="1">
      <alignment horizontal="center" vertical="center" wrapText="1"/>
    </xf>
    <xf numFmtId="0" fontId="25" fillId="19" borderId="12" xfId="0" applyFont="1" applyFill="1" applyBorder="1" applyAlignment="1">
      <alignment horizontal="center" vertical="center" wrapText="1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24" fillId="8" borderId="0" xfId="0" applyFont="1" applyFill="1" applyBorder="1" applyAlignment="1">
      <alignment horizontal="center" vertical="center"/>
    </xf>
    <xf numFmtId="0" fontId="14" fillId="20" borderId="14" xfId="0" applyFont="1" applyFill="1" applyBorder="1" applyAlignment="1">
      <alignment horizontal="center" vertical="center"/>
    </xf>
    <xf numFmtId="0" fontId="14" fillId="20" borderId="4" xfId="0" applyFont="1" applyFill="1" applyBorder="1" applyAlignment="1">
      <alignment horizontal="center" vertical="center"/>
    </xf>
    <xf numFmtId="0" fontId="14" fillId="20" borderId="1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20" fillId="0" borderId="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vertical="center"/>
    </xf>
    <xf numFmtId="0" fontId="11" fillId="16" borderId="14" xfId="0" applyFont="1" applyFill="1" applyBorder="1" applyAlignment="1">
      <alignment horizontal="center" vertical="center" wrapText="1"/>
    </xf>
    <xf numFmtId="0" fontId="11" fillId="16" borderId="4" xfId="0" applyFont="1" applyFill="1" applyBorder="1" applyAlignment="1">
      <alignment horizontal="center" vertical="center" wrapText="1"/>
    </xf>
    <xf numFmtId="0" fontId="11" fillId="16" borderId="12" xfId="0" applyFont="1" applyFill="1" applyBorder="1" applyAlignment="1">
      <alignment horizontal="center" vertical="center" wrapText="1"/>
    </xf>
    <xf numFmtId="9" fontId="3" fillId="40" borderId="4" xfId="0" applyNumberFormat="1" applyFont="1" applyFill="1" applyBorder="1" applyAlignment="1">
      <alignment horizontal="right" vertical="center"/>
    </xf>
    <xf numFmtId="9" fontId="3" fillId="40" borderId="12" xfId="0" applyNumberFormat="1" applyFont="1" applyFill="1" applyBorder="1" applyAlignment="1">
      <alignment horizontal="right" vertical="center"/>
    </xf>
    <xf numFmtId="0" fontId="11" fillId="34" borderId="14" xfId="0" applyFont="1" applyFill="1" applyBorder="1" applyAlignment="1">
      <alignment horizontal="center" vertical="center"/>
    </xf>
    <xf numFmtId="0" fontId="11" fillId="34" borderId="4" xfId="0" applyFont="1" applyFill="1" applyBorder="1" applyAlignment="1">
      <alignment horizontal="center" vertical="center"/>
    </xf>
    <xf numFmtId="0" fontId="11" fillId="34" borderId="12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16" borderId="1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12" xfId="0" applyFont="1" applyFill="1" applyBorder="1" applyAlignment="1">
      <alignment horizontal="center" vertical="center"/>
    </xf>
    <xf numFmtId="0" fontId="7" fillId="14" borderId="4" xfId="0" applyFont="1" applyFill="1" applyBorder="1" applyAlignment="1">
      <alignment horizontal="center" vertical="center" wrapText="1"/>
    </xf>
    <xf numFmtId="0" fontId="3" fillId="40" borderId="4" xfId="0" applyFont="1" applyFill="1" applyBorder="1" applyAlignment="1">
      <alignment horizontal="right" vertical="center"/>
    </xf>
    <xf numFmtId="0" fontId="11" fillId="13" borderId="14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center" vertical="center" wrapText="1"/>
    </xf>
    <xf numFmtId="0" fontId="11" fillId="13" borderId="12" xfId="0" applyFont="1" applyFill="1" applyBorder="1" applyAlignment="1">
      <alignment horizontal="center" vertical="center" wrapText="1"/>
    </xf>
    <xf numFmtId="0" fontId="27" fillId="8" borderId="7" xfId="0" applyFont="1" applyFill="1" applyBorder="1" applyAlignment="1">
      <alignment horizontal="center" vertical="center"/>
    </xf>
    <xf numFmtId="0" fontId="27" fillId="8" borderId="8" xfId="0" applyFont="1" applyFill="1" applyBorder="1" applyAlignment="1">
      <alignment horizontal="center" vertical="center"/>
    </xf>
    <xf numFmtId="9" fontId="3" fillId="40" borderId="14" xfId="0" applyNumberFormat="1" applyFont="1" applyFill="1" applyBorder="1" applyAlignment="1">
      <alignment horizontal="right" vertical="center"/>
    </xf>
    <xf numFmtId="0" fontId="11" fillId="18" borderId="14" xfId="0" applyFont="1" applyFill="1" applyBorder="1" applyAlignment="1">
      <alignment horizontal="center" vertical="center" wrapText="1"/>
    </xf>
    <xf numFmtId="0" fontId="11" fillId="18" borderId="4" xfId="0" applyFont="1" applyFill="1" applyBorder="1" applyAlignment="1">
      <alignment horizontal="center" vertical="center" wrapText="1"/>
    </xf>
    <xf numFmtId="0" fontId="11" fillId="18" borderId="12" xfId="0" applyFont="1" applyFill="1" applyBorder="1" applyAlignment="1">
      <alignment horizontal="center" vertical="center" wrapText="1"/>
    </xf>
    <xf numFmtId="0" fontId="9" fillId="31" borderId="15" xfId="0" applyFont="1" applyFill="1" applyBorder="1" applyAlignment="1">
      <alignment horizontal="center" vertical="center" wrapText="1"/>
    </xf>
    <xf numFmtId="0" fontId="9" fillId="31" borderId="10" xfId="0" applyFont="1" applyFill="1" applyBorder="1" applyAlignment="1">
      <alignment horizontal="center" vertical="center" wrapText="1"/>
    </xf>
    <xf numFmtId="0" fontId="9" fillId="31" borderId="16" xfId="0" applyFont="1" applyFill="1" applyBorder="1" applyAlignment="1">
      <alignment horizontal="center" vertical="center" wrapText="1"/>
    </xf>
    <xf numFmtId="0" fontId="7" fillId="14" borderId="12" xfId="0" applyFont="1" applyFill="1" applyBorder="1" applyAlignment="1">
      <alignment horizontal="center" vertical="center" wrapText="1"/>
    </xf>
    <xf numFmtId="0" fontId="11" fillId="21" borderId="14" xfId="0" applyFont="1" applyFill="1" applyBorder="1" applyAlignment="1">
      <alignment horizontal="center" vertical="center"/>
    </xf>
    <xf numFmtId="0" fontId="11" fillId="21" borderId="4" xfId="0" applyFont="1" applyFill="1" applyBorder="1" applyAlignment="1">
      <alignment horizontal="center" vertical="center"/>
    </xf>
    <xf numFmtId="0" fontId="11" fillId="21" borderId="12" xfId="0" applyFont="1" applyFill="1" applyBorder="1" applyAlignment="1">
      <alignment horizontal="center" vertical="center"/>
    </xf>
    <xf numFmtId="0" fontId="23" fillId="36" borderId="0" xfId="0" applyFont="1" applyFill="1" applyAlignment="1">
      <alignment horizontal="center" vertical="center"/>
    </xf>
    <xf numFmtId="0" fontId="9" fillId="2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29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right"/>
    </xf>
    <xf numFmtId="0" fontId="12" fillId="8" borderId="0" xfId="0" applyFont="1" applyFill="1" applyAlignment="1">
      <alignment horizontal="center" vertical="center"/>
    </xf>
    <xf numFmtId="0" fontId="16" fillId="0" borderId="1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25" borderId="14" xfId="0" applyFont="1" applyFill="1" applyBorder="1" applyAlignment="1">
      <alignment horizontal="left" vertical="center" wrapText="1"/>
    </xf>
    <xf numFmtId="0" fontId="16" fillId="25" borderId="4" xfId="0" applyFont="1" applyFill="1" applyBorder="1" applyAlignment="1">
      <alignment horizontal="left" vertical="center" wrapText="1"/>
    </xf>
    <xf numFmtId="0" fontId="16" fillId="25" borderId="17" xfId="0" applyFont="1" applyFill="1" applyBorder="1" applyAlignment="1">
      <alignment horizontal="left" vertical="center" wrapText="1"/>
    </xf>
    <xf numFmtId="0" fontId="16" fillId="25" borderId="6" xfId="0" applyFont="1" applyFill="1" applyBorder="1" applyAlignment="1">
      <alignment horizontal="left" vertical="center" wrapText="1"/>
    </xf>
    <xf numFmtId="0" fontId="23" fillId="24" borderId="0" xfId="0" applyFont="1" applyFill="1" applyBorder="1" applyAlignment="1">
      <alignment horizontal="center" vertical="center" wrapText="1"/>
    </xf>
    <xf numFmtId="0" fontId="23" fillId="38" borderId="0" xfId="0" applyFont="1" applyFill="1" applyAlignment="1">
      <alignment horizontal="center" vertical="center" wrapText="1"/>
    </xf>
    <xf numFmtId="0" fontId="16" fillId="25" borderId="14" xfId="0" applyFont="1" applyFill="1" applyBorder="1" applyAlignment="1">
      <alignment horizontal="left" vertical="center"/>
    </xf>
    <xf numFmtId="0" fontId="16" fillId="25" borderId="4" xfId="0" applyFont="1" applyFill="1" applyBorder="1" applyAlignment="1">
      <alignment horizontal="left" vertical="center"/>
    </xf>
    <xf numFmtId="9" fontId="3" fillId="40" borderId="4" xfId="0" applyNumberFormat="1" applyFont="1" applyFill="1" applyBorder="1" applyAlignment="1">
      <alignment horizontal="right"/>
    </xf>
    <xf numFmtId="0" fontId="3" fillId="40" borderId="4" xfId="0" applyFont="1" applyFill="1" applyBorder="1" applyAlignment="1">
      <alignment horizontal="right"/>
    </xf>
    <xf numFmtId="0" fontId="4" fillId="40" borderId="20" xfId="0" applyFont="1" applyFill="1" applyBorder="1" applyAlignment="1">
      <alignment wrapText="1"/>
    </xf>
    <xf numFmtId="0" fontId="4" fillId="40" borderId="19" xfId="0" applyFont="1" applyFill="1" applyBorder="1" applyAlignment="1">
      <alignment wrapText="1"/>
    </xf>
    <xf numFmtId="0" fontId="0" fillId="40" borderId="14" xfId="0" applyFill="1" applyBorder="1"/>
    <xf numFmtId="6" fontId="0" fillId="40" borderId="4" xfId="0" applyNumberFormat="1" applyFill="1" applyBorder="1"/>
    <xf numFmtId="0" fontId="0" fillId="40" borderId="4" xfId="0" applyFill="1" applyBorder="1"/>
    <xf numFmtId="6" fontId="0" fillId="40" borderId="4" xfId="0" applyNumberFormat="1" applyFill="1" applyBorder="1"/>
    <xf numFmtId="0" fontId="0" fillId="40" borderId="12" xfId="0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F00"/>
      <color rgb="FFFF3399"/>
      <color rgb="FFFF00FF"/>
      <color rgb="FFFF9900"/>
      <color rgb="FFBF8F00"/>
      <color rgb="FF00CC99"/>
      <color rgb="FF0099CC"/>
      <color rgb="FFFFFFCC"/>
      <color rgb="FFFF5050"/>
      <color rgb="FF99B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rcgis.com/apps/Viewer/index.html?appid=35584c32ac93424f9c950e431be99912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implanahome.gob.mx/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://www.arcgis.com/apps/Viewer/index.html?appid=fa12034df632410fb121465a6a8f0599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rcgis.com/apps/Viewer/index.html?appid=35584c32ac93424f9c950e431be99912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implanahome.gob.mx/" TargetMode="External"/><Relationship Id="rId6" Type="http://schemas.openxmlformats.org/officeDocument/2006/relationships/image" Target="../media/image5.png"/><Relationship Id="rId5" Type="http://schemas.openxmlformats.org/officeDocument/2006/relationships/hyperlink" Target="http://www.arcgis.com/apps/Viewer/index.html?appid=fa12034df632410fb121465a6a8f0599" TargetMode="Externa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rcgis.com/apps/Viewer/index.html?appid=35584c32ac93424f9c950e431be99912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implanahome.gob.mx/" TargetMode="External"/><Relationship Id="rId6" Type="http://schemas.openxmlformats.org/officeDocument/2006/relationships/image" Target="../media/image5.png"/><Relationship Id="rId5" Type="http://schemas.openxmlformats.org/officeDocument/2006/relationships/hyperlink" Target="http://www.arcgis.com/apps/Viewer/index.html?appid=fa12034df632410fb121465a6a8f0599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99171</xdr:rowOff>
    </xdr:from>
    <xdr:to>
      <xdr:col>2</xdr:col>
      <xdr:colOff>190500</xdr:colOff>
      <xdr:row>9</xdr:row>
      <xdr:rowOff>32625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289671"/>
          <a:ext cx="2354356" cy="1614336"/>
        </a:xfrm>
        <a:prstGeom prst="rect">
          <a:avLst/>
        </a:prstGeom>
      </xdr:spPr>
    </xdr:pic>
    <xdr:clientData/>
  </xdr:twoCellAnchor>
  <xdr:twoCellAnchor editAs="oneCell">
    <xdr:from>
      <xdr:col>16</xdr:col>
      <xdr:colOff>391582</xdr:colOff>
      <xdr:row>1</xdr:row>
      <xdr:rowOff>74083</xdr:rowOff>
    </xdr:from>
    <xdr:to>
      <xdr:col>17</xdr:col>
      <xdr:colOff>677616</xdr:colOff>
      <xdr:row>7</xdr:row>
      <xdr:rowOff>69829</xdr:rowOff>
    </xdr:to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45757" y="340783"/>
          <a:ext cx="1200434" cy="1295068"/>
        </a:xfrm>
        <a:prstGeom prst="rect">
          <a:avLst/>
        </a:prstGeom>
      </xdr:spPr>
    </xdr:pic>
    <xdr:clientData/>
  </xdr:twoCellAnchor>
  <xdr:twoCellAnchor editAs="oneCell">
    <xdr:from>
      <xdr:col>18</xdr:col>
      <xdr:colOff>351080</xdr:colOff>
      <xdr:row>1</xdr:row>
      <xdr:rowOff>86500</xdr:rowOff>
    </xdr:from>
    <xdr:to>
      <xdr:col>19</xdr:col>
      <xdr:colOff>373437</xdr:colOff>
      <xdr:row>7</xdr:row>
      <xdr:rowOff>80396</xdr:rowOff>
    </xdr:to>
    <xdr:pic>
      <xdr:nvPicPr>
        <xdr:cNvPr id="4" name="Imagen 3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5955" y="353200"/>
          <a:ext cx="1199375" cy="12932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200025</xdr:rowOff>
    </xdr:from>
    <xdr:to>
      <xdr:col>2</xdr:col>
      <xdr:colOff>190500</xdr:colOff>
      <xdr:row>8</xdr:row>
      <xdr:rowOff>207686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90525"/>
          <a:ext cx="2352675" cy="1545420"/>
        </a:xfrm>
        <a:prstGeom prst="rect">
          <a:avLst/>
        </a:prstGeom>
      </xdr:spPr>
    </xdr:pic>
    <xdr:clientData/>
  </xdr:twoCellAnchor>
  <xdr:twoCellAnchor editAs="oneCell">
    <xdr:from>
      <xdr:col>15</xdr:col>
      <xdr:colOff>391582</xdr:colOff>
      <xdr:row>1</xdr:row>
      <xdr:rowOff>74083</xdr:rowOff>
    </xdr:from>
    <xdr:to>
      <xdr:col>16</xdr:col>
      <xdr:colOff>696666</xdr:colOff>
      <xdr:row>7</xdr:row>
      <xdr:rowOff>24009</xdr:rowOff>
    </xdr:to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49" y="338666"/>
          <a:ext cx="1204667" cy="1304593"/>
        </a:xfrm>
        <a:prstGeom prst="rect">
          <a:avLst/>
        </a:prstGeom>
      </xdr:spPr>
    </xdr:pic>
    <xdr:clientData/>
  </xdr:twoCellAnchor>
  <xdr:twoCellAnchor editAs="oneCell">
    <xdr:from>
      <xdr:col>17</xdr:col>
      <xdr:colOff>351080</xdr:colOff>
      <xdr:row>1</xdr:row>
      <xdr:rowOff>86500</xdr:rowOff>
    </xdr:from>
    <xdr:to>
      <xdr:col>18</xdr:col>
      <xdr:colOff>550331</xdr:colOff>
      <xdr:row>7</xdr:row>
      <xdr:rowOff>34576</xdr:rowOff>
    </xdr:to>
    <xdr:pic>
      <xdr:nvPicPr>
        <xdr:cNvPr id="4" name="Imagen 3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2413" y="351083"/>
          <a:ext cx="1204667" cy="13027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200025</xdr:rowOff>
    </xdr:from>
    <xdr:to>
      <xdr:col>2</xdr:col>
      <xdr:colOff>190500</xdr:colOff>
      <xdr:row>8</xdr:row>
      <xdr:rowOff>186519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466725"/>
          <a:ext cx="2352675" cy="1543303"/>
        </a:xfrm>
        <a:prstGeom prst="rect">
          <a:avLst/>
        </a:prstGeom>
      </xdr:spPr>
    </xdr:pic>
    <xdr:clientData/>
  </xdr:twoCellAnchor>
  <xdr:twoCellAnchor editAs="oneCell">
    <xdr:from>
      <xdr:col>14</xdr:col>
      <xdr:colOff>391582</xdr:colOff>
      <xdr:row>1</xdr:row>
      <xdr:rowOff>74083</xdr:rowOff>
    </xdr:from>
    <xdr:to>
      <xdr:col>15</xdr:col>
      <xdr:colOff>696665</xdr:colOff>
      <xdr:row>7</xdr:row>
      <xdr:rowOff>140426</xdr:rowOff>
    </xdr:to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4857" y="340783"/>
          <a:ext cx="1200434" cy="1295068"/>
        </a:xfrm>
        <a:prstGeom prst="rect">
          <a:avLst/>
        </a:prstGeom>
      </xdr:spPr>
    </xdr:pic>
    <xdr:clientData/>
  </xdr:twoCellAnchor>
  <xdr:twoCellAnchor editAs="oneCell">
    <xdr:from>
      <xdr:col>16</xdr:col>
      <xdr:colOff>351080</xdr:colOff>
      <xdr:row>1</xdr:row>
      <xdr:rowOff>86500</xdr:rowOff>
    </xdr:from>
    <xdr:to>
      <xdr:col>17</xdr:col>
      <xdr:colOff>550330</xdr:colOff>
      <xdr:row>7</xdr:row>
      <xdr:rowOff>150993</xdr:rowOff>
    </xdr:to>
    <xdr:pic>
      <xdr:nvPicPr>
        <xdr:cNvPr id="4" name="Imagen 3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15055" y="353200"/>
          <a:ext cx="1199376" cy="1293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5"/>
  <sheetViews>
    <sheetView tabSelected="1" zoomScale="70" zoomScaleNormal="70" workbookViewId="0">
      <selection activeCell="AH22" sqref="AH22"/>
    </sheetView>
  </sheetViews>
  <sheetFormatPr baseColWidth="10" defaultRowHeight="15" x14ac:dyDescent="0.25"/>
  <cols>
    <col min="2" max="2" width="28.7109375" customWidth="1"/>
    <col min="3" max="3" width="14.5703125" customWidth="1"/>
    <col min="4" max="4" width="16.42578125" customWidth="1"/>
    <col min="10" max="10" width="16.42578125" customWidth="1"/>
    <col min="11" max="11" width="19" customWidth="1"/>
    <col min="12" max="12" width="15.5703125" customWidth="1"/>
    <col min="13" max="13" width="14.28515625" customWidth="1"/>
    <col min="14" max="14" width="14" customWidth="1"/>
    <col min="15" max="15" width="14.28515625" customWidth="1"/>
    <col min="16" max="16" width="16.42578125" customWidth="1"/>
    <col min="17" max="17" width="13.7109375" customWidth="1"/>
    <col min="18" max="18" width="15" customWidth="1"/>
    <col min="19" max="19" width="17.7109375" customWidth="1"/>
    <col min="20" max="20" width="16" customWidth="1"/>
    <col min="21" max="21" width="17" customWidth="1"/>
    <col min="22" max="22" width="17.5703125" customWidth="1"/>
    <col min="23" max="23" width="19.28515625" customWidth="1"/>
    <col min="24" max="24" width="16.28515625" customWidth="1"/>
    <col min="25" max="25" width="17.7109375" customWidth="1"/>
    <col min="26" max="26" width="21.7109375" customWidth="1"/>
    <col min="27" max="27" width="18.42578125" customWidth="1"/>
    <col min="28" max="28" width="19.85546875" customWidth="1"/>
    <col min="29" max="29" width="20.140625" customWidth="1"/>
    <col min="30" max="30" width="17.42578125" customWidth="1"/>
    <col min="31" max="31" width="17.7109375" customWidth="1"/>
    <col min="32" max="32" width="18" customWidth="1"/>
    <col min="33" max="33" width="18.28515625" customWidth="1"/>
    <col min="34" max="34" width="16.140625" customWidth="1"/>
    <col min="35" max="35" width="12.5703125" customWidth="1"/>
    <col min="36" max="36" width="18" customWidth="1"/>
    <col min="37" max="37" width="17.42578125" customWidth="1"/>
    <col min="38" max="38" width="16.140625" customWidth="1"/>
    <col min="39" max="39" width="15.5703125" customWidth="1"/>
    <col min="40" max="40" width="13.7109375" customWidth="1"/>
    <col min="41" max="41" width="16.5703125" customWidth="1"/>
    <col min="42" max="42" width="16.140625" customWidth="1"/>
    <col min="43" max="43" width="15.42578125" customWidth="1"/>
    <col min="44" max="44" width="29.7109375" customWidth="1"/>
    <col min="45" max="45" width="30.140625" customWidth="1"/>
    <col min="46" max="46" width="14.85546875" customWidth="1"/>
    <col min="47" max="47" width="14.28515625" customWidth="1"/>
    <col min="48" max="48" width="13.42578125" customWidth="1"/>
    <col min="49" max="49" width="21.28515625" customWidth="1"/>
    <col min="50" max="50" width="29.85546875" customWidth="1"/>
  </cols>
  <sheetData>
    <row r="1" spans="1:53" ht="18" x14ac:dyDescent="0.25">
      <c r="Q1" s="201" t="s">
        <v>132</v>
      </c>
      <c r="R1" s="201"/>
      <c r="S1" s="201"/>
      <c r="T1" s="201"/>
    </row>
    <row r="2" spans="1:53" ht="16.5" x14ac:dyDescent="0.3">
      <c r="B2" s="1" t="s">
        <v>0</v>
      </c>
      <c r="C2" s="2"/>
      <c r="D2" s="2"/>
      <c r="F2" s="203" t="s">
        <v>145</v>
      </c>
      <c r="G2" s="203"/>
      <c r="H2" s="203"/>
      <c r="I2" s="203"/>
      <c r="J2" s="203"/>
      <c r="K2" s="203"/>
      <c r="L2" s="203"/>
      <c r="M2" s="203"/>
    </row>
    <row r="3" spans="1:53" x14ac:dyDescent="0.25">
      <c r="F3" s="203"/>
      <c r="G3" s="203"/>
      <c r="H3" s="203"/>
      <c r="I3" s="203"/>
      <c r="J3" s="203"/>
      <c r="K3" s="203"/>
      <c r="L3" s="203"/>
      <c r="M3" s="203"/>
    </row>
    <row r="4" spans="1:53" x14ac:dyDescent="0.25">
      <c r="H4" s="216" t="s">
        <v>147</v>
      </c>
      <c r="I4" s="216"/>
      <c r="J4" s="216"/>
    </row>
    <row r="5" spans="1:53" ht="12.75" customHeight="1" x14ac:dyDescent="0.25"/>
    <row r="6" spans="1:53" ht="28.5" customHeight="1" x14ac:dyDescent="0.25">
      <c r="H6" s="217" t="s">
        <v>156</v>
      </c>
      <c r="I6" s="217"/>
      <c r="J6" s="217"/>
      <c r="K6" s="217"/>
      <c r="L6" s="217"/>
      <c r="M6" s="217"/>
    </row>
    <row r="7" spans="1:53" ht="15" customHeight="1" x14ac:dyDescent="0.25">
      <c r="G7" s="50"/>
      <c r="H7" s="50"/>
      <c r="I7" s="50"/>
      <c r="J7" s="50"/>
      <c r="K7" s="50"/>
      <c r="L7" s="50"/>
      <c r="M7" s="50"/>
    </row>
    <row r="8" spans="1:53" ht="15" customHeight="1" x14ac:dyDescent="0.25">
      <c r="F8" s="218" t="s">
        <v>137</v>
      </c>
      <c r="G8" s="218"/>
      <c r="H8" s="218"/>
      <c r="I8" s="218"/>
      <c r="J8" s="218"/>
      <c r="K8" s="218"/>
      <c r="L8" s="218"/>
      <c r="M8" s="218"/>
    </row>
    <row r="9" spans="1:53" x14ac:dyDescent="0.25">
      <c r="F9" s="218"/>
      <c r="G9" s="218"/>
      <c r="H9" s="218"/>
      <c r="I9" s="218"/>
      <c r="J9" s="218"/>
      <c r="K9" s="218"/>
      <c r="L9" s="218"/>
      <c r="M9" s="218"/>
      <c r="Q9" s="202" t="s">
        <v>133</v>
      </c>
      <c r="R9" s="202"/>
      <c r="S9" s="202"/>
      <c r="T9" s="202"/>
    </row>
    <row r="10" spans="1:53" x14ac:dyDescent="0.25">
      <c r="C10" s="4"/>
      <c r="D10" s="4"/>
      <c r="J10" s="4"/>
      <c r="K10" s="4"/>
      <c r="L10" s="4"/>
      <c r="M10" s="4"/>
      <c r="N10" s="4"/>
      <c r="P10" s="4"/>
      <c r="Q10" s="4"/>
      <c r="R10" s="4"/>
      <c r="AH10" s="4"/>
      <c r="AI10" s="4"/>
    </row>
    <row r="11" spans="1:53" ht="35.25" customHeight="1" x14ac:dyDescent="0.25">
      <c r="A11" s="4"/>
      <c r="B11" s="204" t="s">
        <v>1</v>
      </c>
      <c r="C11" s="205"/>
      <c r="D11" s="206"/>
      <c r="E11" s="207" t="s">
        <v>4</v>
      </c>
      <c r="F11" s="208"/>
      <c r="G11" s="208"/>
      <c r="H11" s="208"/>
      <c r="I11" s="208"/>
      <c r="J11" s="209"/>
      <c r="K11" s="210" t="s">
        <v>10</v>
      </c>
      <c r="L11" s="211"/>
      <c r="M11" s="211"/>
      <c r="N11" s="212"/>
      <c r="O11" s="213" t="s">
        <v>24</v>
      </c>
      <c r="P11" s="214"/>
      <c r="Q11" s="214"/>
      <c r="R11" s="214"/>
      <c r="S11" s="215"/>
      <c r="T11" s="194" t="s">
        <v>101</v>
      </c>
      <c r="U11" s="195"/>
      <c r="V11" s="195"/>
      <c r="W11" s="195"/>
      <c r="X11" s="196"/>
      <c r="Y11" s="185" t="s">
        <v>151</v>
      </c>
      <c r="Z11" s="186"/>
      <c r="AA11" s="186"/>
      <c r="AB11" s="186"/>
      <c r="AC11" s="186"/>
      <c r="AD11" s="187"/>
      <c r="AE11" s="169" t="s">
        <v>152</v>
      </c>
      <c r="AF11" s="170"/>
      <c r="AG11" s="170"/>
      <c r="AH11" s="170"/>
      <c r="AI11" s="170"/>
      <c r="AJ11" s="170"/>
      <c r="AK11" s="170"/>
      <c r="AL11" s="170"/>
      <c r="AM11" s="170"/>
      <c r="AN11" s="170"/>
      <c r="AO11" s="171"/>
      <c r="AP11" s="146" t="s">
        <v>153</v>
      </c>
      <c r="AQ11" s="147"/>
      <c r="AR11" s="109" t="s">
        <v>154</v>
      </c>
      <c r="AS11" s="113" t="s">
        <v>155</v>
      </c>
      <c r="AT11" s="21"/>
      <c r="AU11" s="21"/>
      <c r="AV11" s="21"/>
      <c r="AW11" s="21"/>
      <c r="AX11" s="21"/>
      <c r="AY11" s="21"/>
      <c r="AZ11" s="21"/>
      <c r="BA11" s="22"/>
    </row>
    <row r="12" spans="1:53" s="25" customFormat="1" ht="85.5" customHeight="1" x14ac:dyDescent="0.2">
      <c r="A12" s="79"/>
      <c r="B12" s="83" t="s">
        <v>2</v>
      </c>
      <c r="C12" s="66" t="s">
        <v>7</v>
      </c>
      <c r="D12" s="80" t="s">
        <v>8</v>
      </c>
      <c r="E12" s="85" t="s">
        <v>76</v>
      </c>
      <c r="F12" s="57" t="s">
        <v>13</v>
      </c>
      <c r="G12" s="57" t="s">
        <v>14</v>
      </c>
      <c r="H12" s="57" t="s">
        <v>6</v>
      </c>
      <c r="I12" s="57" t="s">
        <v>15</v>
      </c>
      <c r="J12" s="86" t="s">
        <v>134</v>
      </c>
      <c r="K12" s="91" t="s">
        <v>11</v>
      </c>
      <c r="L12" s="58" t="s">
        <v>12</v>
      </c>
      <c r="M12" s="58" t="s">
        <v>77</v>
      </c>
      <c r="N12" s="92" t="s">
        <v>9</v>
      </c>
      <c r="O12" s="95" t="s">
        <v>16</v>
      </c>
      <c r="P12" s="59" t="s">
        <v>17</v>
      </c>
      <c r="Q12" s="59" t="s">
        <v>19</v>
      </c>
      <c r="R12" s="59" t="s">
        <v>20</v>
      </c>
      <c r="S12" s="96" t="s">
        <v>21</v>
      </c>
      <c r="T12" s="97" t="s">
        <v>102</v>
      </c>
      <c r="U12" s="71" t="s">
        <v>103</v>
      </c>
      <c r="V12" s="71" t="s">
        <v>79</v>
      </c>
      <c r="W12" s="71" t="s">
        <v>104</v>
      </c>
      <c r="X12" s="98" t="s">
        <v>105</v>
      </c>
      <c r="Y12" s="101" t="s">
        <v>140</v>
      </c>
      <c r="Z12" s="67" t="s">
        <v>141</v>
      </c>
      <c r="AA12" s="67" t="s">
        <v>164</v>
      </c>
      <c r="AB12" s="67" t="s">
        <v>143</v>
      </c>
      <c r="AC12" s="67" t="s">
        <v>139</v>
      </c>
      <c r="AD12" s="102" t="s">
        <v>142</v>
      </c>
      <c r="AE12" s="103" t="s">
        <v>81</v>
      </c>
      <c r="AF12" s="68" t="s">
        <v>163</v>
      </c>
      <c r="AG12" s="68" t="s">
        <v>80</v>
      </c>
      <c r="AH12" s="68" t="s">
        <v>82</v>
      </c>
      <c r="AI12" s="68" t="s">
        <v>83</v>
      </c>
      <c r="AJ12" s="68" t="s">
        <v>84</v>
      </c>
      <c r="AK12" s="68" t="s">
        <v>162</v>
      </c>
      <c r="AL12" s="68" t="s">
        <v>85</v>
      </c>
      <c r="AM12" s="68" t="s">
        <v>86</v>
      </c>
      <c r="AN12" s="68" t="s">
        <v>87</v>
      </c>
      <c r="AO12" s="104" t="s">
        <v>9</v>
      </c>
      <c r="AP12" s="106" t="s">
        <v>78</v>
      </c>
      <c r="AQ12" s="107" t="s">
        <v>88</v>
      </c>
      <c r="AR12" s="110" t="s">
        <v>89</v>
      </c>
      <c r="AS12" s="114" t="s">
        <v>90</v>
      </c>
    </row>
    <row r="13" spans="1:53" ht="16.5" x14ac:dyDescent="0.3">
      <c r="A13" s="4"/>
      <c r="B13" s="84" t="s">
        <v>3</v>
      </c>
      <c r="C13" s="61">
        <v>256613</v>
      </c>
      <c r="D13" s="81">
        <v>184</v>
      </c>
      <c r="E13" s="87">
        <v>65</v>
      </c>
      <c r="F13" s="26">
        <v>43</v>
      </c>
      <c r="G13" s="26">
        <v>32</v>
      </c>
      <c r="H13" s="26">
        <v>13</v>
      </c>
      <c r="I13" s="26">
        <v>7</v>
      </c>
      <c r="J13" s="88">
        <v>24</v>
      </c>
      <c r="K13" s="87">
        <v>92</v>
      </c>
      <c r="L13" s="26">
        <v>35</v>
      </c>
      <c r="M13" s="26">
        <v>6</v>
      </c>
      <c r="N13" s="88">
        <v>51</v>
      </c>
      <c r="O13" s="87">
        <v>63</v>
      </c>
      <c r="P13" s="26">
        <v>110</v>
      </c>
      <c r="Q13" s="26">
        <v>1</v>
      </c>
      <c r="R13" s="26">
        <v>9</v>
      </c>
      <c r="S13" s="88">
        <v>1</v>
      </c>
      <c r="T13" s="99">
        <v>98</v>
      </c>
      <c r="U13" s="70">
        <v>53</v>
      </c>
      <c r="V13" s="70">
        <v>29</v>
      </c>
      <c r="W13" s="70">
        <v>3</v>
      </c>
      <c r="X13" s="100">
        <v>1</v>
      </c>
      <c r="Y13" s="87">
        <v>41</v>
      </c>
      <c r="Z13" s="54">
        <v>12</v>
      </c>
      <c r="AA13" s="54">
        <v>2</v>
      </c>
      <c r="AB13" s="54">
        <v>3</v>
      </c>
      <c r="AC13" s="26">
        <v>3</v>
      </c>
      <c r="AD13" s="88">
        <v>2</v>
      </c>
      <c r="AE13" s="87">
        <v>51</v>
      </c>
      <c r="AF13" s="54">
        <v>34</v>
      </c>
      <c r="AG13" s="54">
        <v>5</v>
      </c>
      <c r="AH13" s="54">
        <v>8</v>
      </c>
      <c r="AI13" s="54">
        <v>2</v>
      </c>
      <c r="AJ13" s="26">
        <v>3</v>
      </c>
      <c r="AK13" s="26">
        <v>1</v>
      </c>
      <c r="AL13" s="24">
        <v>1</v>
      </c>
      <c r="AM13" s="24">
        <v>1</v>
      </c>
      <c r="AN13" s="24">
        <v>1</v>
      </c>
      <c r="AO13" s="105">
        <v>3</v>
      </c>
      <c r="AP13" s="108">
        <v>8</v>
      </c>
      <c r="AQ13" s="105">
        <v>1</v>
      </c>
      <c r="AR13" s="111">
        <v>1</v>
      </c>
      <c r="AS13" s="111">
        <v>1</v>
      </c>
    </row>
    <row r="14" spans="1:53" ht="16.5" x14ac:dyDescent="0.3">
      <c r="B14" s="19"/>
      <c r="C14" s="19"/>
      <c r="D14" s="82" t="s">
        <v>23</v>
      </c>
      <c r="E14" s="89">
        <v>0.35</v>
      </c>
      <c r="F14" s="75">
        <v>0.24</v>
      </c>
      <c r="G14" s="75">
        <v>0.17</v>
      </c>
      <c r="H14" s="75">
        <v>7.0000000000000007E-2</v>
      </c>
      <c r="I14" s="75">
        <v>0.04</v>
      </c>
      <c r="J14" s="90">
        <v>0.13</v>
      </c>
      <c r="K14" s="93">
        <f t="shared" ref="K14" si="0" xml:space="preserve"> (K13*100%)/184</f>
        <v>0.5</v>
      </c>
      <c r="L14" s="76">
        <f t="shared" ref="L14" si="1" xml:space="preserve"> (L13*100%)/184</f>
        <v>0.19021739130434784</v>
      </c>
      <c r="M14" s="76">
        <f t="shared" ref="M14" si="2" xml:space="preserve"> (M13*100%)/184</f>
        <v>3.2608695652173912E-2</v>
      </c>
      <c r="N14" s="94">
        <f t="shared" ref="N14:R14" si="3" xml:space="preserve"> (N13*100%)/184</f>
        <v>0.27717391304347827</v>
      </c>
      <c r="O14" s="93">
        <f t="shared" si="3"/>
        <v>0.34239130434782611</v>
      </c>
      <c r="P14" s="76">
        <f t="shared" si="3"/>
        <v>0.59782608695652173</v>
      </c>
      <c r="Q14" s="76">
        <f t="shared" si="3"/>
        <v>5.434782608695652E-3</v>
      </c>
      <c r="R14" s="76">
        <f t="shared" si="3"/>
        <v>4.8913043478260872E-2</v>
      </c>
      <c r="S14" s="94">
        <f xml:space="preserve"> (S13*100%)/184</f>
        <v>5.434782608695652E-3</v>
      </c>
      <c r="T14" s="93">
        <f t="shared" ref="T14:W14" si="4" xml:space="preserve"> (T13*100%)/184</f>
        <v>0.53260869565217395</v>
      </c>
      <c r="U14" s="76">
        <f t="shared" si="4"/>
        <v>0.28804347826086957</v>
      </c>
      <c r="V14" s="76">
        <f t="shared" si="4"/>
        <v>0.15760869565217392</v>
      </c>
      <c r="W14" s="76">
        <f t="shared" si="4"/>
        <v>1.6304347826086956E-2</v>
      </c>
      <c r="X14" s="94">
        <f xml:space="preserve"> (X13*100%)/184</f>
        <v>5.434782608695652E-3</v>
      </c>
      <c r="Y14" s="93">
        <f t="shared" ref="Y14:AD14" si="5" xml:space="preserve"> (Y13*100%)/63</f>
        <v>0.65079365079365081</v>
      </c>
      <c r="Z14" s="76">
        <f t="shared" si="5"/>
        <v>0.19047619047619047</v>
      </c>
      <c r="AA14" s="76">
        <f t="shared" si="5"/>
        <v>3.1746031746031744E-2</v>
      </c>
      <c r="AB14" s="76">
        <f t="shared" si="5"/>
        <v>4.7619047619047616E-2</v>
      </c>
      <c r="AC14" s="76">
        <f t="shared" si="5"/>
        <v>4.7619047619047616E-2</v>
      </c>
      <c r="AD14" s="94">
        <f t="shared" si="5"/>
        <v>3.1746031746031744E-2</v>
      </c>
      <c r="AE14" s="93">
        <f xml:space="preserve"> (AE13*100%)/110</f>
        <v>0.46363636363636362</v>
      </c>
      <c r="AF14" s="76">
        <f t="shared" ref="AF14:AO14" si="6" xml:space="preserve"> (AF13*100%)/110</f>
        <v>0.30909090909090908</v>
      </c>
      <c r="AG14" s="76">
        <f t="shared" si="6"/>
        <v>4.5454545454545456E-2</v>
      </c>
      <c r="AH14" s="76">
        <f t="shared" si="6"/>
        <v>7.2727272727272724E-2</v>
      </c>
      <c r="AI14" s="76">
        <f t="shared" si="6"/>
        <v>1.8181818181818181E-2</v>
      </c>
      <c r="AJ14" s="76">
        <f t="shared" si="6"/>
        <v>2.7272727272727271E-2</v>
      </c>
      <c r="AK14" s="76">
        <f t="shared" si="6"/>
        <v>9.0909090909090905E-3</v>
      </c>
      <c r="AL14" s="76">
        <f t="shared" si="6"/>
        <v>9.0909090909090905E-3</v>
      </c>
      <c r="AM14" s="76">
        <f t="shared" si="6"/>
        <v>9.0909090909090905E-3</v>
      </c>
      <c r="AN14" s="76">
        <f t="shared" si="6"/>
        <v>9.0909090909090905E-3</v>
      </c>
      <c r="AO14" s="94">
        <f t="shared" si="6"/>
        <v>2.7272727272727271E-2</v>
      </c>
      <c r="AP14" s="93">
        <f xml:space="preserve"> (AP13*100%)/9</f>
        <v>0.88888888888888884</v>
      </c>
      <c r="AQ14" s="94">
        <f xml:space="preserve"> (AQ13*100%)/9</f>
        <v>0.1111111111111111</v>
      </c>
      <c r="AR14" s="112"/>
      <c r="AS14" s="112"/>
    </row>
    <row r="15" spans="1:53" ht="36" customHeight="1" x14ac:dyDescent="0.25">
      <c r="D15" s="4"/>
      <c r="E15" s="5"/>
      <c r="F15" s="5"/>
      <c r="G15" s="5"/>
      <c r="H15" s="64"/>
      <c r="I15" s="64"/>
      <c r="J15" s="5"/>
      <c r="L15" s="4"/>
      <c r="M15" s="65"/>
      <c r="N15" s="4"/>
      <c r="O15" s="4"/>
      <c r="Q15" s="117"/>
      <c r="R15" s="117"/>
      <c r="S15" s="117"/>
      <c r="T15" s="151" t="s">
        <v>25</v>
      </c>
      <c r="U15" s="151"/>
      <c r="V15" s="151"/>
      <c r="W15" s="151"/>
      <c r="X15" s="152"/>
      <c r="Y15" s="160" t="s">
        <v>25</v>
      </c>
      <c r="Z15" s="160"/>
      <c r="AA15" s="160"/>
      <c r="AB15" s="160"/>
      <c r="AC15" s="160"/>
      <c r="AD15" s="160"/>
      <c r="AF15" s="4"/>
      <c r="AG15" s="4"/>
      <c r="AH15" s="4"/>
      <c r="AK15" s="4"/>
      <c r="AL15" s="4"/>
      <c r="AO15" s="4"/>
      <c r="AP15" s="4"/>
      <c r="AQ15" s="4"/>
      <c r="AR15" s="4"/>
      <c r="AS15" s="4"/>
      <c r="AT15" s="18"/>
    </row>
    <row r="16" spans="1:53" ht="24" customHeight="1" x14ac:dyDescent="0.25">
      <c r="B16" s="4"/>
      <c r="E16" s="6"/>
      <c r="F16" s="6"/>
      <c r="G16" s="6"/>
      <c r="H16" s="6"/>
      <c r="I16" s="6"/>
      <c r="J16" s="6"/>
      <c r="L16" s="7"/>
      <c r="M16" s="16"/>
      <c r="Q16" s="4"/>
      <c r="R16" s="4"/>
      <c r="S16" s="4"/>
      <c r="T16" s="198" t="s">
        <v>106</v>
      </c>
      <c r="U16" s="199"/>
      <c r="V16" s="199"/>
      <c r="W16" s="199"/>
      <c r="X16" s="200"/>
      <c r="Y16" s="185" t="s">
        <v>160</v>
      </c>
      <c r="Z16" s="186"/>
      <c r="AA16" s="186"/>
      <c r="AB16" s="186"/>
      <c r="AC16" s="186"/>
      <c r="AD16" s="187"/>
      <c r="AE16" s="40"/>
      <c r="AF16" s="4"/>
    </row>
    <row r="17" spans="4:33" ht="33.75" customHeight="1" x14ac:dyDescent="0.25">
      <c r="D17" s="5"/>
      <c r="G17" s="6"/>
      <c r="I17" s="4"/>
      <c r="Q17" s="4"/>
      <c r="R17" s="4"/>
      <c r="S17" s="4"/>
      <c r="T17" s="115" t="s">
        <v>94</v>
      </c>
      <c r="U17" s="30" t="s">
        <v>42</v>
      </c>
      <c r="V17" s="30" t="s">
        <v>95</v>
      </c>
      <c r="W17" s="30" t="s">
        <v>107</v>
      </c>
      <c r="X17" s="118" t="s">
        <v>44</v>
      </c>
      <c r="Y17" s="122" t="s">
        <v>31</v>
      </c>
      <c r="Z17" s="74" t="s">
        <v>30</v>
      </c>
      <c r="AA17" s="183" t="s">
        <v>27</v>
      </c>
      <c r="AB17" s="183"/>
      <c r="AC17" s="183" t="s">
        <v>108</v>
      </c>
      <c r="AD17" s="197"/>
      <c r="AE17" s="4"/>
    </row>
    <row r="18" spans="4:33" ht="27" customHeight="1" x14ac:dyDescent="0.25">
      <c r="E18" s="6"/>
      <c r="Q18" s="4"/>
      <c r="R18" s="4"/>
      <c r="S18" s="4"/>
      <c r="T18" s="116">
        <v>4</v>
      </c>
      <c r="U18" s="69">
        <v>99</v>
      </c>
      <c r="V18" s="69">
        <v>32</v>
      </c>
      <c r="W18" s="69">
        <v>28</v>
      </c>
      <c r="X18" s="119">
        <v>21</v>
      </c>
      <c r="Y18" s="123">
        <v>29</v>
      </c>
      <c r="Z18" s="73">
        <v>32</v>
      </c>
      <c r="AA18" s="153">
        <v>1</v>
      </c>
      <c r="AB18" s="153"/>
      <c r="AC18" s="153">
        <v>1</v>
      </c>
      <c r="AD18" s="154"/>
      <c r="AE18" s="4"/>
    </row>
    <row r="19" spans="4:33" ht="18.75" customHeight="1" x14ac:dyDescent="0.3">
      <c r="Q19" s="4"/>
      <c r="R19" s="4"/>
      <c r="S19" s="4"/>
      <c r="T19" s="89">
        <f xml:space="preserve"> T18*100%/184</f>
        <v>2.1739130434782608E-2</v>
      </c>
      <c r="U19" s="75">
        <f xml:space="preserve"> (U18*100%)/184</f>
        <v>0.53804347826086951</v>
      </c>
      <c r="V19" s="75">
        <f xml:space="preserve"> (V18*100%)/184</f>
        <v>0.17391304347826086</v>
      </c>
      <c r="W19" s="75">
        <f xml:space="preserve"> (W18*100%)/184</f>
        <v>0.15217391304347827</v>
      </c>
      <c r="X19" s="90">
        <f xml:space="preserve"> (X18*100%)/184</f>
        <v>0.11413043478260869</v>
      </c>
      <c r="Y19" s="124">
        <f xml:space="preserve"> Y18*100%/63</f>
        <v>0.46031746031746029</v>
      </c>
      <c r="Z19" s="77">
        <f xml:space="preserve"> Z18*100%/63</f>
        <v>0.50793650793650791</v>
      </c>
      <c r="AA19" s="172">
        <f xml:space="preserve"> AA18*100%/63</f>
        <v>1.5873015873015872E-2</v>
      </c>
      <c r="AB19" s="172"/>
      <c r="AC19" s="172">
        <f xml:space="preserve"> AC18*100%/63</f>
        <v>1.5873015873015872E-2</v>
      </c>
      <c r="AD19" s="173"/>
      <c r="AE19" s="4"/>
    </row>
    <row r="20" spans="4:33" ht="32.25" customHeight="1" x14ac:dyDescent="0.25">
      <c r="Q20" s="4"/>
      <c r="R20" s="4"/>
      <c r="S20" s="4"/>
      <c r="T20" s="151" t="s">
        <v>25</v>
      </c>
      <c r="U20" s="151"/>
      <c r="V20" s="151"/>
      <c r="W20" s="151"/>
      <c r="X20" s="152"/>
      <c r="Y20" s="125">
        <v>0</v>
      </c>
      <c r="Z20" s="78">
        <v>22</v>
      </c>
      <c r="AA20" s="184">
        <v>0</v>
      </c>
      <c r="AB20" s="184"/>
      <c r="AC20" s="149">
        <v>0</v>
      </c>
      <c r="AD20" s="150"/>
      <c r="AE20" s="155" t="s">
        <v>161</v>
      </c>
      <c r="AF20" s="155"/>
      <c r="AG20" s="155"/>
    </row>
    <row r="21" spans="4:33" ht="24" customHeight="1" x14ac:dyDescent="0.25">
      <c r="Q21" s="174" t="s">
        <v>109</v>
      </c>
      <c r="R21" s="175"/>
      <c r="S21" s="175"/>
      <c r="T21" s="175"/>
      <c r="U21" s="175"/>
      <c r="V21" s="175"/>
      <c r="W21" s="175"/>
      <c r="X21" s="176"/>
      <c r="Y21" s="188" t="s">
        <v>25</v>
      </c>
      <c r="Z21" s="188"/>
      <c r="AA21" s="188"/>
      <c r="AB21" s="188"/>
      <c r="AC21" s="188"/>
      <c r="AD21" s="188"/>
      <c r="AE21" s="41"/>
      <c r="AF21" s="4"/>
    </row>
    <row r="22" spans="4:33" ht="49.5" customHeight="1" x14ac:dyDescent="0.25">
      <c r="Q22" s="133" t="s">
        <v>110</v>
      </c>
      <c r="R22" s="31" t="s">
        <v>111</v>
      </c>
      <c r="S22" s="31" t="s">
        <v>112</v>
      </c>
      <c r="T22" s="31" t="s">
        <v>113</v>
      </c>
      <c r="U22" s="31" t="s">
        <v>115</v>
      </c>
      <c r="V22" s="31" t="s">
        <v>114</v>
      </c>
      <c r="W22" s="31" t="s">
        <v>116</v>
      </c>
      <c r="X22" s="120" t="s">
        <v>138</v>
      </c>
      <c r="Y22" s="189"/>
      <c r="Z22" s="189"/>
      <c r="AA22" s="189"/>
      <c r="AB22" s="189"/>
      <c r="AC22" s="189"/>
      <c r="AD22" s="189"/>
      <c r="AE22" s="42"/>
      <c r="AF22" s="4"/>
    </row>
    <row r="23" spans="4:33" ht="24" customHeight="1" x14ac:dyDescent="0.3">
      <c r="Q23" s="87">
        <v>39</v>
      </c>
      <c r="R23" s="26">
        <v>77</v>
      </c>
      <c r="S23" s="26">
        <v>2</v>
      </c>
      <c r="T23" s="26">
        <v>2</v>
      </c>
      <c r="U23" s="26">
        <v>5</v>
      </c>
      <c r="V23" s="26">
        <v>10</v>
      </c>
      <c r="W23" s="26">
        <v>4</v>
      </c>
      <c r="X23" s="88">
        <v>45</v>
      </c>
      <c r="Y23" s="177" t="s">
        <v>32</v>
      </c>
      <c r="Z23" s="178"/>
      <c r="AA23" s="178"/>
      <c r="AB23" s="178"/>
      <c r="AC23" s="178"/>
      <c r="AD23" s="178"/>
      <c r="AE23" s="179"/>
      <c r="AF23" s="4"/>
    </row>
    <row r="24" spans="4:33" ht="18.75" customHeight="1" x14ac:dyDescent="0.3">
      <c r="F24" s="13"/>
      <c r="Q24" s="89">
        <f t="shared" ref="Q24:X24" si="7" xml:space="preserve"> Q23*100%/184</f>
        <v>0.21195652173913043</v>
      </c>
      <c r="R24" s="75">
        <f t="shared" si="7"/>
        <v>0.41847826086956524</v>
      </c>
      <c r="S24" s="75">
        <f t="shared" si="7"/>
        <v>1.0869565217391304E-2</v>
      </c>
      <c r="T24" s="75">
        <f t="shared" si="7"/>
        <v>1.0869565217391304E-2</v>
      </c>
      <c r="U24" s="75">
        <f t="shared" si="7"/>
        <v>2.717391304347826E-2</v>
      </c>
      <c r="V24" s="75">
        <f t="shared" si="7"/>
        <v>5.434782608695652E-2</v>
      </c>
      <c r="W24" s="75">
        <f t="shared" si="7"/>
        <v>2.1739130434782608E-2</v>
      </c>
      <c r="X24" s="90">
        <f t="shared" si="7"/>
        <v>0.24456521739130435</v>
      </c>
      <c r="Y24" s="126" t="s">
        <v>33</v>
      </c>
      <c r="Z24" s="27" t="s">
        <v>34</v>
      </c>
      <c r="AA24" s="27" t="s">
        <v>35</v>
      </c>
      <c r="AB24" s="27" t="s">
        <v>36</v>
      </c>
      <c r="AC24" s="27" t="s">
        <v>37</v>
      </c>
      <c r="AD24" s="27" t="s">
        <v>91</v>
      </c>
      <c r="AE24" s="127" t="s">
        <v>92</v>
      </c>
      <c r="AF24" s="4"/>
    </row>
    <row r="25" spans="4:33" ht="28.5" customHeight="1" x14ac:dyDescent="0.3">
      <c r="Q25" s="4"/>
      <c r="R25" s="4"/>
      <c r="S25" s="4"/>
      <c r="T25" s="4"/>
      <c r="U25" s="4"/>
      <c r="V25" s="4"/>
      <c r="W25" s="4"/>
      <c r="X25" s="121"/>
      <c r="Y25" s="87">
        <v>4</v>
      </c>
      <c r="Z25" s="26">
        <v>9</v>
      </c>
      <c r="AA25" s="26">
        <v>12</v>
      </c>
      <c r="AB25" s="26">
        <v>15</v>
      </c>
      <c r="AC25" s="26">
        <v>18</v>
      </c>
      <c r="AD25" s="26">
        <v>4</v>
      </c>
      <c r="AE25" s="88">
        <v>1</v>
      </c>
      <c r="AF25" s="4"/>
    </row>
    <row r="26" spans="4:33" ht="16.5" x14ac:dyDescent="0.3">
      <c r="Q26" s="4"/>
      <c r="R26" s="4"/>
      <c r="S26" s="4"/>
      <c r="T26" s="4"/>
      <c r="U26" s="4"/>
      <c r="V26" s="4"/>
      <c r="W26" s="4"/>
      <c r="X26" s="121"/>
      <c r="Y26" s="89">
        <f xml:space="preserve"> Y25*100%/63</f>
        <v>6.3492063492063489E-2</v>
      </c>
      <c r="Z26" s="75">
        <f t="shared" ref="Z26:AE26" si="8" xml:space="preserve"> Z25*100%/63</f>
        <v>0.14285714285714285</v>
      </c>
      <c r="AA26" s="75">
        <f t="shared" si="8"/>
        <v>0.19047619047619047</v>
      </c>
      <c r="AB26" s="75">
        <f t="shared" si="8"/>
        <v>0.23809523809523808</v>
      </c>
      <c r="AC26" s="75">
        <f t="shared" si="8"/>
        <v>0.2857142857142857</v>
      </c>
      <c r="AD26" s="75">
        <f t="shared" si="8"/>
        <v>6.3492063492063489E-2</v>
      </c>
      <c r="AE26" s="90">
        <f t="shared" si="8"/>
        <v>1.5873015873015872E-2</v>
      </c>
      <c r="AF26" s="4"/>
    </row>
    <row r="27" spans="4:33" ht="16.5" customHeight="1" x14ac:dyDescent="0.25">
      <c r="G27" s="6"/>
      <c r="Y27" s="161" t="s">
        <v>25</v>
      </c>
      <c r="Z27" s="161"/>
      <c r="AA27" s="161"/>
      <c r="AB27" s="161"/>
      <c r="AC27" s="161"/>
      <c r="AD27" s="161"/>
      <c r="AE27" s="161"/>
      <c r="AF27" s="23"/>
    </row>
    <row r="28" spans="4:33" ht="21" customHeight="1" x14ac:dyDescent="0.25">
      <c r="F28" s="10"/>
      <c r="G28" s="10"/>
      <c r="Y28" s="160"/>
      <c r="Z28" s="160"/>
      <c r="AA28" s="160"/>
      <c r="AB28" s="160"/>
      <c r="AC28" s="160"/>
      <c r="AD28" s="160"/>
      <c r="AE28" s="160"/>
      <c r="AF28" s="4"/>
    </row>
    <row r="29" spans="4:33" ht="22.5" customHeight="1" x14ac:dyDescent="0.25">
      <c r="Y29" s="180" t="s">
        <v>40</v>
      </c>
      <c r="Z29" s="181"/>
      <c r="AA29" s="181"/>
      <c r="AB29" s="181"/>
      <c r="AC29" s="181"/>
      <c r="AD29" s="181"/>
      <c r="AE29" s="181"/>
      <c r="AF29" s="182"/>
    </row>
    <row r="30" spans="4:33" ht="25.5" customHeight="1" x14ac:dyDescent="0.25">
      <c r="Y30" s="131" t="s">
        <v>93</v>
      </c>
      <c r="Z30" s="28" t="s">
        <v>94</v>
      </c>
      <c r="AA30" s="28" t="s">
        <v>41</v>
      </c>
      <c r="AB30" s="29" t="s">
        <v>42</v>
      </c>
      <c r="AC30" s="29" t="s">
        <v>95</v>
      </c>
      <c r="AD30" s="29" t="s">
        <v>96</v>
      </c>
      <c r="AE30" s="29" t="s">
        <v>97</v>
      </c>
      <c r="AF30" s="128" t="s">
        <v>44</v>
      </c>
    </row>
    <row r="31" spans="4:33" ht="21" customHeight="1" x14ac:dyDescent="0.3">
      <c r="F31" s="6"/>
      <c r="Y31" s="87">
        <v>1</v>
      </c>
      <c r="Z31" s="26">
        <v>6</v>
      </c>
      <c r="AA31" s="26">
        <v>14</v>
      </c>
      <c r="AB31" s="26">
        <v>24</v>
      </c>
      <c r="AC31" s="26">
        <v>13</v>
      </c>
      <c r="AD31" s="26">
        <v>2</v>
      </c>
      <c r="AE31" s="26">
        <v>2</v>
      </c>
      <c r="AF31" s="88">
        <v>1</v>
      </c>
    </row>
    <row r="32" spans="4:33" ht="16.5" x14ac:dyDescent="0.3">
      <c r="Y32" s="89">
        <f xml:space="preserve"> Y31*100%/63</f>
        <v>1.5873015873015872E-2</v>
      </c>
      <c r="Z32" s="75">
        <f t="shared" ref="Z32:AF32" si="9" xml:space="preserve"> Z31*100%/63</f>
        <v>9.5238095238095233E-2</v>
      </c>
      <c r="AA32" s="75">
        <f t="shared" si="9"/>
        <v>0.22222222222222221</v>
      </c>
      <c r="AB32" s="75">
        <f t="shared" si="9"/>
        <v>0.38095238095238093</v>
      </c>
      <c r="AC32" s="75">
        <f t="shared" si="9"/>
        <v>0.20634920634920634</v>
      </c>
      <c r="AD32" s="75">
        <f t="shared" si="9"/>
        <v>3.1746031746031744E-2</v>
      </c>
      <c r="AE32" s="75">
        <f t="shared" si="9"/>
        <v>3.1746031746031744E-2</v>
      </c>
      <c r="AF32" s="90">
        <f t="shared" si="9"/>
        <v>1.5873015873015872E-2</v>
      </c>
    </row>
    <row r="33" spans="8:32" ht="15" customHeight="1" x14ac:dyDescent="0.25">
      <c r="Y33" s="161" t="s">
        <v>25</v>
      </c>
      <c r="Z33" s="161"/>
      <c r="AA33" s="161"/>
      <c r="AB33" s="161"/>
      <c r="AC33" s="161"/>
      <c r="AD33" s="161"/>
      <c r="AE33" s="161"/>
      <c r="AF33" s="161"/>
    </row>
    <row r="34" spans="8:32" ht="15.75" customHeight="1" x14ac:dyDescent="0.25">
      <c r="Y34" s="160"/>
      <c r="Z34" s="160"/>
      <c r="AA34" s="160"/>
      <c r="AB34" s="160"/>
      <c r="AC34" s="160"/>
      <c r="AD34" s="160"/>
      <c r="AE34" s="160"/>
      <c r="AF34" s="160"/>
    </row>
    <row r="35" spans="8:32" ht="27.75" customHeight="1" x14ac:dyDescent="0.25">
      <c r="H35" s="15"/>
      <c r="Y35" s="191" t="s">
        <v>49</v>
      </c>
      <c r="Z35" s="192"/>
      <c r="AA35" s="192"/>
      <c r="AB35" s="192"/>
      <c r="AC35" s="192"/>
      <c r="AD35" s="192"/>
      <c r="AE35" s="192"/>
      <c r="AF35" s="193"/>
    </row>
    <row r="36" spans="8:32" ht="33" customHeight="1" x14ac:dyDescent="0.25">
      <c r="Y36" s="132" t="s">
        <v>51</v>
      </c>
      <c r="Z36" s="72" t="s">
        <v>52</v>
      </c>
      <c r="AA36" s="72" t="s">
        <v>53</v>
      </c>
      <c r="AB36" s="72" t="s">
        <v>54</v>
      </c>
      <c r="AC36" s="72" t="s">
        <v>55</v>
      </c>
      <c r="AD36" s="72" t="s">
        <v>98</v>
      </c>
      <c r="AE36" s="72" t="s">
        <v>99</v>
      </c>
      <c r="AF36" s="130" t="s">
        <v>100</v>
      </c>
    </row>
    <row r="37" spans="8:32" ht="21.75" customHeight="1" x14ac:dyDescent="0.3">
      <c r="Y37" s="87">
        <v>9</v>
      </c>
      <c r="Z37" s="26">
        <v>15</v>
      </c>
      <c r="AA37" s="26">
        <v>14</v>
      </c>
      <c r="AB37" s="26">
        <v>10</v>
      </c>
      <c r="AC37" s="26">
        <v>8</v>
      </c>
      <c r="AD37" s="24">
        <v>5</v>
      </c>
      <c r="AE37" s="24">
        <v>1</v>
      </c>
      <c r="AF37" s="105">
        <v>1</v>
      </c>
    </row>
    <row r="38" spans="8:32" ht="18.75" customHeight="1" x14ac:dyDescent="0.3">
      <c r="Y38" s="89">
        <f>Y37*100%/63</f>
        <v>0.14285714285714285</v>
      </c>
      <c r="Z38" s="75">
        <f>Z37*100%/63</f>
        <v>0.23809523809523808</v>
      </c>
      <c r="AA38" s="75">
        <f t="shared" ref="AA38:AF38" si="10">AA37*100%/63</f>
        <v>0.22222222222222221</v>
      </c>
      <c r="AB38" s="75">
        <f t="shared" si="10"/>
        <v>0.15873015873015872</v>
      </c>
      <c r="AC38" s="75">
        <f t="shared" si="10"/>
        <v>0.12698412698412698</v>
      </c>
      <c r="AD38" s="75">
        <f t="shared" si="10"/>
        <v>7.9365079365079361E-2</v>
      </c>
      <c r="AE38" s="75">
        <f t="shared" si="10"/>
        <v>1.5873015873015872E-2</v>
      </c>
      <c r="AF38" s="90">
        <f t="shared" si="10"/>
        <v>1.5873015873015872E-2</v>
      </c>
    </row>
    <row r="39" spans="8:32" ht="29.25" customHeight="1" x14ac:dyDescent="0.3">
      <c r="Y39" s="159" t="s">
        <v>25</v>
      </c>
      <c r="Z39" s="159"/>
      <c r="AA39" s="159"/>
      <c r="AB39" s="159"/>
      <c r="AC39" s="11"/>
      <c r="AD39" s="11"/>
      <c r="AE39" s="23"/>
      <c r="AF39" s="4"/>
    </row>
    <row r="40" spans="8:32" ht="26.25" customHeight="1" x14ac:dyDescent="0.25">
      <c r="Y40" s="160"/>
      <c r="Z40" s="160"/>
      <c r="AA40" s="160"/>
      <c r="AB40" s="160"/>
      <c r="AC40" s="4"/>
      <c r="AD40" s="4"/>
      <c r="AE40" s="4"/>
      <c r="AF40" s="4"/>
    </row>
    <row r="41" spans="8:32" ht="39.75" customHeight="1" x14ac:dyDescent="0.25">
      <c r="Y41" s="156" t="s">
        <v>56</v>
      </c>
      <c r="Z41" s="157"/>
      <c r="AA41" s="157"/>
      <c r="AB41" s="158"/>
      <c r="AC41" s="4"/>
      <c r="AD41" s="4"/>
      <c r="AE41" s="4"/>
      <c r="AF41" s="4"/>
    </row>
    <row r="42" spans="8:32" ht="29.25" customHeight="1" x14ac:dyDescent="0.25">
      <c r="Y42" s="162" t="s">
        <v>57</v>
      </c>
      <c r="Z42" s="163"/>
      <c r="AA42" s="163" t="s">
        <v>58</v>
      </c>
      <c r="AB42" s="164"/>
      <c r="AC42" s="8"/>
      <c r="AD42" s="8"/>
      <c r="AE42" s="4"/>
      <c r="AF42" s="4"/>
    </row>
    <row r="43" spans="8:32" ht="27" customHeight="1" x14ac:dyDescent="0.25">
      <c r="Y43" s="165">
        <v>55</v>
      </c>
      <c r="Z43" s="153"/>
      <c r="AA43" s="153">
        <v>8</v>
      </c>
      <c r="AB43" s="154"/>
      <c r="AC43" s="4"/>
      <c r="AD43" s="4"/>
      <c r="AE43" s="4"/>
      <c r="AF43" s="4"/>
    </row>
    <row r="44" spans="8:32" ht="21.75" customHeight="1" x14ac:dyDescent="0.25">
      <c r="Y44" s="190">
        <v>0.87</v>
      </c>
      <c r="Z44" s="172"/>
      <c r="AA44" s="172">
        <v>0.13</v>
      </c>
      <c r="AB44" s="173"/>
      <c r="AC44" s="4"/>
      <c r="AD44" s="4"/>
      <c r="AE44" s="4"/>
      <c r="AF44" s="4"/>
    </row>
    <row r="45" spans="8:32" ht="28.5" customHeight="1" x14ac:dyDescent="0.25">
      <c r="Y45" s="38"/>
      <c r="Z45" s="38"/>
      <c r="AA45" s="38"/>
    </row>
    <row r="46" spans="8:32" ht="20.25" customHeight="1" x14ac:dyDescent="0.25"/>
    <row r="47" spans="8:32" ht="20.25" customHeight="1" x14ac:dyDescent="0.25"/>
    <row r="51" ht="15" customHeight="1" x14ac:dyDescent="0.25"/>
    <row r="53" ht="30.75" customHeight="1" x14ac:dyDescent="0.25"/>
    <row r="54" ht="37.5" customHeight="1" x14ac:dyDescent="0.25"/>
    <row r="55" ht="31.5" customHeight="1" x14ac:dyDescent="0.25"/>
    <row r="56" ht="39.75" customHeight="1" x14ac:dyDescent="0.25"/>
    <row r="57" ht="42.75" customHeight="1" x14ac:dyDescent="0.25"/>
    <row r="58" ht="45.75" customHeight="1" x14ac:dyDescent="0.25"/>
    <row r="59" ht="42.75" customHeight="1" x14ac:dyDescent="0.25"/>
    <row r="60" ht="36.75" customHeight="1" x14ac:dyDescent="0.25"/>
    <row r="61" ht="34.5" customHeight="1" x14ac:dyDescent="0.25"/>
    <row r="62" ht="31.5" customHeight="1" x14ac:dyDescent="0.25"/>
    <row r="63" ht="34.5" customHeight="1" x14ac:dyDescent="0.25"/>
    <row r="64" ht="31.5" customHeight="1" x14ac:dyDescent="0.25"/>
    <row r="65" spans="2:16" ht="32.25" customHeight="1" x14ac:dyDescent="0.25">
      <c r="P65" s="6"/>
    </row>
    <row r="66" spans="2:16" ht="27" customHeight="1" x14ac:dyDescent="0.25"/>
    <row r="67" spans="2:16" ht="27" customHeight="1" x14ac:dyDescent="0.3">
      <c r="B67" s="166"/>
      <c r="C67" s="166"/>
      <c r="D67" s="14"/>
      <c r="E67" s="33"/>
    </row>
    <row r="68" spans="2:16" ht="27.75" customHeight="1" x14ac:dyDescent="0.3">
      <c r="B68" s="167"/>
      <c r="C68" s="167"/>
      <c r="D68" s="14"/>
      <c r="E68" s="33"/>
    </row>
    <row r="69" spans="2:16" ht="26.25" customHeight="1" x14ac:dyDescent="0.3">
      <c r="B69" s="167"/>
      <c r="C69" s="167"/>
      <c r="D69" s="14"/>
      <c r="E69" s="33"/>
    </row>
    <row r="70" spans="2:16" ht="37.5" customHeight="1" x14ac:dyDescent="0.25">
      <c r="E70" s="6"/>
    </row>
    <row r="71" spans="2:16" ht="30" customHeight="1" x14ac:dyDescent="0.25"/>
    <row r="72" spans="2:16" ht="23.25" customHeight="1" x14ac:dyDescent="0.3">
      <c r="I72" s="168"/>
      <c r="J72" s="168"/>
      <c r="K72" s="168"/>
      <c r="L72" s="32"/>
      <c r="M72" s="9"/>
    </row>
    <row r="73" spans="2:16" ht="30" customHeight="1" x14ac:dyDescent="0.3">
      <c r="I73" s="148"/>
      <c r="J73" s="148"/>
      <c r="K73" s="148"/>
      <c r="L73" s="17"/>
      <c r="M73" s="17"/>
    </row>
    <row r="74" spans="2:16" ht="30.75" customHeight="1" x14ac:dyDescent="0.3">
      <c r="I74" s="148"/>
      <c r="J74" s="148"/>
      <c r="K74" s="148"/>
      <c r="L74" s="12"/>
      <c r="M74" s="17"/>
    </row>
    <row r="75" spans="2:16" ht="36" customHeight="1" x14ac:dyDescent="0.3">
      <c r="I75" s="148"/>
      <c r="J75" s="148"/>
      <c r="K75" s="148"/>
      <c r="L75" s="12"/>
      <c r="M75" s="9"/>
    </row>
  </sheetData>
  <mergeCells count="50">
    <mergeCell ref="Q1:T1"/>
    <mergeCell ref="Q9:T9"/>
    <mergeCell ref="F2:M3"/>
    <mergeCell ref="B11:D11"/>
    <mergeCell ref="E11:J11"/>
    <mergeCell ref="K11:N11"/>
    <mergeCell ref="O11:S11"/>
    <mergeCell ref="H4:J4"/>
    <mergeCell ref="H6:M6"/>
    <mergeCell ref="F8:M9"/>
    <mergeCell ref="I75:K75"/>
    <mergeCell ref="Y44:Z44"/>
    <mergeCell ref="AA44:AB44"/>
    <mergeCell ref="Y35:AF35"/>
    <mergeCell ref="T11:X11"/>
    <mergeCell ref="T15:X15"/>
    <mergeCell ref="AC17:AD17"/>
    <mergeCell ref="T16:X16"/>
    <mergeCell ref="Y11:AD11"/>
    <mergeCell ref="B67:C67"/>
    <mergeCell ref="B68:C68"/>
    <mergeCell ref="B69:C69"/>
    <mergeCell ref="I72:K72"/>
    <mergeCell ref="AE11:AO11"/>
    <mergeCell ref="AC19:AD19"/>
    <mergeCell ref="Q21:X21"/>
    <mergeCell ref="Y23:AE23"/>
    <mergeCell ref="Y29:AF29"/>
    <mergeCell ref="AA17:AB17"/>
    <mergeCell ref="AA18:AB18"/>
    <mergeCell ref="AA19:AB19"/>
    <mergeCell ref="AA20:AB20"/>
    <mergeCell ref="Y16:AD16"/>
    <mergeCell ref="Y21:AD22"/>
    <mergeCell ref="AP11:AQ11"/>
    <mergeCell ref="I73:K73"/>
    <mergeCell ref="I74:K74"/>
    <mergeCell ref="AC20:AD20"/>
    <mergeCell ref="T20:X20"/>
    <mergeCell ref="AC18:AD18"/>
    <mergeCell ref="AE20:AG20"/>
    <mergeCell ref="Y41:AB41"/>
    <mergeCell ref="Y39:AB40"/>
    <mergeCell ref="Y33:AF34"/>
    <mergeCell ref="Y27:AE28"/>
    <mergeCell ref="Y15:AD15"/>
    <mergeCell ref="Y42:Z42"/>
    <mergeCell ref="AA42:AB42"/>
    <mergeCell ref="AA43:AB43"/>
    <mergeCell ref="Y43:Z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6"/>
  <sheetViews>
    <sheetView zoomScale="90" zoomScaleNormal="90" workbookViewId="0">
      <selection activeCell="E21" sqref="E21"/>
    </sheetView>
  </sheetViews>
  <sheetFormatPr baseColWidth="10" defaultRowHeight="15" x14ac:dyDescent="0.25"/>
  <cols>
    <col min="2" max="2" width="28.7109375" customWidth="1"/>
    <col min="3" max="3" width="14.5703125" customWidth="1"/>
    <col min="4" max="4" width="16.42578125" customWidth="1"/>
    <col min="10" max="10" width="17.7109375" customWidth="1"/>
    <col min="11" max="11" width="19" customWidth="1"/>
    <col min="12" max="12" width="16.28515625" customWidth="1"/>
    <col min="13" max="13" width="14.28515625" customWidth="1"/>
    <col min="14" max="14" width="14" customWidth="1"/>
    <col min="15" max="15" width="12" customWidth="1"/>
    <col min="16" max="17" width="13.42578125" customWidth="1"/>
    <col min="18" max="18" width="15" customWidth="1"/>
    <col min="19" max="19" width="14.28515625" customWidth="1"/>
  </cols>
  <sheetData>
    <row r="1" spans="1:48" ht="21" customHeight="1" x14ac:dyDescent="0.25">
      <c r="P1" s="201" t="s">
        <v>132</v>
      </c>
      <c r="Q1" s="201"/>
      <c r="R1" s="201"/>
      <c r="S1" s="201"/>
      <c r="T1" s="37"/>
    </row>
    <row r="2" spans="1:48" ht="18" x14ac:dyDescent="0.3">
      <c r="B2" s="36" t="s">
        <v>0</v>
      </c>
      <c r="C2" s="2"/>
      <c r="D2" s="2"/>
      <c r="F2" s="203" t="s">
        <v>146</v>
      </c>
      <c r="G2" s="203"/>
      <c r="H2" s="203"/>
      <c r="I2" s="203"/>
      <c r="J2" s="203"/>
      <c r="K2" s="203"/>
      <c r="L2" s="203"/>
      <c r="M2" s="203"/>
    </row>
    <row r="3" spans="1:48" x14ac:dyDescent="0.25">
      <c r="F3" s="203"/>
      <c r="G3" s="203"/>
      <c r="H3" s="203"/>
      <c r="I3" s="203"/>
      <c r="J3" s="203"/>
      <c r="K3" s="203"/>
      <c r="L3" s="203"/>
      <c r="M3" s="203"/>
    </row>
    <row r="4" spans="1:48" x14ac:dyDescent="0.25">
      <c r="H4" s="216" t="s">
        <v>147</v>
      </c>
      <c r="I4" s="216"/>
      <c r="J4" s="216"/>
    </row>
    <row r="5" spans="1:48" ht="13.5" customHeight="1" x14ac:dyDescent="0.25"/>
    <row r="6" spans="1:48" ht="30" customHeight="1" x14ac:dyDescent="0.25">
      <c r="H6" s="217" t="s">
        <v>156</v>
      </c>
      <c r="I6" s="217"/>
      <c r="J6" s="217"/>
      <c r="K6" s="217"/>
      <c r="L6" s="217"/>
      <c r="M6" s="217"/>
    </row>
    <row r="7" spans="1:48" ht="15" customHeight="1" x14ac:dyDescent="0.25">
      <c r="G7" s="50"/>
      <c r="H7" s="50"/>
      <c r="I7" s="50"/>
      <c r="J7" s="50"/>
      <c r="K7" s="50"/>
      <c r="L7" s="50"/>
      <c r="M7" s="50"/>
    </row>
    <row r="8" spans="1:48" ht="15" customHeight="1" x14ac:dyDescent="0.25">
      <c r="F8" s="218" t="s">
        <v>148</v>
      </c>
      <c r="G8" s="218"/>
      <c r="H8" s="218"/>
      <c r="I8" s="218"/>
      <c r="J8" s="218"/>
      <c r="K8" s="218"/>
      <c r="L8" s="218"/>
      <c r="M8" s="218"/>
    </row>
    <row r="9" spans="1:48" ht="17.25" customHeight="1" x14ac:dyDescent="0.25">
      <c r="F9" s="218"/>
      <c r="G9" s="218"/>
      <c r="H9" s="218"/>
      <c r="I9" s="218"/>
      <c r="J9" s="218"/>
      <c r="K9" s="218"/>
      <c r="L9" s="218"/>
      <c r="M9" s="218"/>
      <c r="P9" s="202" t="s">
        <v>133</v>
      </c>
      <c r="Q9" s="202"/>
      <c r="R9" s="202"/>
      <c r="S9" s="202"/>
    </row>
    <row r="10" spans="1:48" x14ac:dyDescent="0.25">
      <c r="J10" s="4"/>
    </row>
    <row r="11" spans="1:48" ht="30.75" customHeight="1" x14ac:dyDescent="0.3">
      <c r="B11" s="204" t="s">
        <v>1</v>
      </c>
      <c r="C11" s="205"/>
      <c r="D11" s="206"/>
      <c r="E11" s="207" t="s">
        <v>4</v>
      </c>
      <c r="F11" s="208"/>
      <c r="G11" s="208"/>
      <c r="H11" s="208"/>
      <c r="I11" s="208"/>
      <c r="J11" s="209"/>
      <c r="K11" s="210" t="s">
        <v>10</v>
      </c>
      <c r="L11" s="212"/>
      <c r="M11" s="213" t="s">
        <v>24</v>
      </c>
      <c r="N11" s="214"/>
      <c r="O11" s="214"/>
      <c r="P11" s="214"/>
      <c r="Q11" s="214"/>
      <c r="R11" s="214"/>
      <c r="S11" s="215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ht="85.5" customHeight="1" x14ac:dyDescent="0.25">
      <c r="A12" s="4"/>
      <c r="B12" s="134" t="s">
        <v>2</v>
      </c>
      <c r="C12" s="56" t="s">
        <v>7</v>
      </c>
      <c r="D12" s="135" t="s">
        <v>8</v>
      </c>
      <c r="E12" s="85" t="s">
        <v>5</v>
      </c>
      <c r="F12" s="57" t="s">
        <v>13</v>
      </c>
      <c r="G12" s="57" t="s">
        <v>14</v>
      </c>
      <c r="H12" s="57" t="s">
        <v>6</v>
      </c>
      <c r="I12" s="57" t="s">
        <v>15</v>
      </c>
      <c r="J12" s="86" t="s">
        <v>134</v>
      </c>
      <c r="K12" s="91" t="s">
        <v>11</v>
      </c>
      <c r="L12" s="92" t="s">
        <v>12</v>
      </c>
      <c r="M12" s="95" t="s">
        <v>16</v>
      </c>
      <c r="N12" s="60" t="s">
        <v>17</v>
      </c>
      <c r="O12" s="60" t="s">
        <v>18</v>
      </c>
      <c r="P12" s="60" t="s">
        <v>19</v>
      </c>
      <c r="Q12" s="60" t="s">
        <v>20</v>
      </c>
      <c r="R12" s="60" t="s">
        <v>21</v>
      </c>
      <c r="S12" s="136" t="s">
        <v>22</v>
      </c>
    </row>
    <row r="13" spans="1:48" ht="16.5" x14ac:dyDescent="0.3">
      <c r="B13" s="84" t="s">
        <v>3</v>
      </c>
      <c r="C13" s="61">
        <v>256613</v>
      </c>
      <c r="D13" s="81">
        <v>390</v>
      </c>
      <c r="E13" s="87">
        <v>42</v>
      </c>
      <c r="F13" s="26">
        <v>29</v>
      </c>
      <c r="G13" s="26">
        <v>19</v>
      </c>
      <c r="H13" s="26">
        <v>18</v>
      </c>
      <c r="I13" s="26">
        <v>18</v>
      </c>
      <c r="J13" s="88">
        <v>264</v>
      </c>
      <c r="K13" s="87">
        <v>355</v>
      </c>
      <c r="L13" s="88">
        <v>35</v>
      </c>
      <c r="M13" s="87">
        <v>186</v>
      </c>
      <c r="N13" s="26">
        <v>152</v>
      </c>
      <c r="O13" s="26">
        <v>21</v>
      </c>
      <c r="P13" s="26">
        <v>15</v>
      </c>
      <c r="Q13" s="26">
        <v>10</v>
      </c>
      <c r="R13" s="26">
        <v>5</v>
      </c>
      <c r="S13" s="88">
        <v>1</v>
      </c>
    </row>
    <row r="14" spans="1:48" ht="16.5" x14ac:dyDescent="0.3">
      <c r="B14" s="19"/>
      <c r="C14" s="19"/>
      <c r="D14" s="82" t="s">
        <v>23</v>
      </c>
      <c r="E14" s="89">
        <v>0.1</v>
      </c>
      <c r="F14" s="75">
        <v>7.0000000000000007E-2</v>
      </c>
      <c r="G14" s="75">
        <v>0.05</v>
      </c>
      <c r="H14" s="75">
        <v>0.05</v>
      </c>
      <c r="I14" s="75">
        <v>0.05</v>
      </c>
      <c r="J14" s="90">
        <v>0.68</v>
      </c>
      <c r="K14" s="89">
        <v>0.91</v>
      </c>
      <c r="L14" s="90">
        <v>0.09</v>
      </c>
      <c r="M14" s="89">
        <v>0.48</v>
      </c>
      <c r="N14" s="75">
        <v>0.39</v>
      </c>
      <c r="O14" s="75">
        <v>0.05</v>
      </c>
      <c r="P14" s="75">
        <v>0.04</v>
      </c>
      <c r="Q14" s="75">
        <v>0.03</v>
      </c>
      <c r="R14" s="75">
        <v>0.01</v>
      </c>
      <c r="S14" s="90">
        <v>0</v>
      </c>
    </row>
    <row r="15" spans="1:48" x14ac:dyDescent="0.25">
      <c r="E15" s="5"/>
      <c r="F15" s="5"/>
      <c r="G15" s="5"/>
      <c r="H15" s="5"/>
      <c r="I15" s="5"/>
      <c r="J15" s="5"/>
      <c r="M15" s="161" t="s">
        <v>25</v>
      </c>
    </row>
    <row r="16" spans="1:48" ht="27" customHeight="1" thickBot="1" x14ac:dyDescent="0.3">
      <c r="E16" s="6"/>
      <c r="F16" s="6"/>
      <c r="G16" s="6"/>
      <c r="H16" s="6"/>
      <c r="I16" s="6"/>
      <c r="J16" s="6"/>
      <c r="L16" s="7"/>
      <c r="M16" s="220"/>
    </row>
    <row r="17" spans="4:19" ht="24.75" customHeight="1" thickBot="1" x14ac:dyDescent="0.3">
      <c r="D17" s="5"/>
      <c r="I17" s="20"/>
      <c r="L17" s="185" t="s">
        <v>26</v>
      </c>
      <c r="M17" s="186"/>
      <c r="N17" s="186"/>
      <c r="O17" s="186"/>
      <c r="P17" s="186"/>
      <c r="Q17" s="186"/>
      <c r="R17" s="187"/>
    </row>
    <row r="18" spans="4:19" ht="29.25" customHeight="1" x14ac:dyDescent="0.25">
      <c r="E18" s="6"/>
      <c r="L18" s="122" t="s">
        <v>31</v>
      </c>
      <c r="M18" s="183" t="s">
        <v>30</v>
      </c>
      <c r="N18" s="183"/>
      <c r="O18" s="183" t="s">
        <v>27</v>
      </c>
      <c r="P18" s="183"/>
      <c r="Q18" s="62" t="s">
        <v>28</v>
      </c>
      <c r="R18" s="137" t="s">
        <v>29</v>
      </c>
    </row>
    <row r="19" spans="4:19" ht="16.5" x14ac:dyDescent="0.3">
      <c r="F19" s="10"/>
      <c r="L19" s="87">
        <v>161</v>
      </c>
      <c r="M19" s="219">
        <v>11</v>
      </c>
      <c r="N19" s="219"/>
      <c r="O19" s="219">
        <v>1</v>
      </c>
      <c r="P19" s="219"/>
      <c r="Q19" s="26">
        <v>9</v>
      </c>
      <c r="R19" s="88">
        <v>4</v>
      </c>
    </row>
    <row r="20" spans="4:19" ht="16.5" x14ac:dyDescent="0.3">
      <c r="L20" s="89">
        <v>0.87</v>
      </c>
      <c r="M20" s="231">
        <v>0.06</v>
      </c>
      <c r="N20" s="232"/>
      <c r="O20" s="231">
        <v>0</v>
      </c>
      <c r="P20" s="232"/>
      <c r="Q20" s="75">
        <v>0.05</v>
      </c>
      <c r="R20" s="90">
        <v>0.02</v>
      </c>
    </row>
    <row r="21" spans="4:19" ht="27.75" customHeight="1" x14ac:dyDescent="0.25">
      <c r="J21" s="233" t="s">
        <v>144</v>
      </c>
      <c r="K21" s="234"/>
      <c r="L21" s="235">
        <v>0</v>
      </c>
      <c r="M21" s="236">
        <v>13</v>
      </c>
      <c r="N21" s="237"/>
      <c r="O21" s="237">
        <v>0</v>
      </c>
      <c r="P21" s="237"/>
      <c r="Q21" s="238">
        <v>25</v>
      </c>
      <c r="R21" s="239">
        <v>0</v>
      </c>
    </row>
    <row r="22" spans="4:19" ht="15" customHeight="1" x14ac:dyDescent="0.25">
      <c r="L22" s="161" t="s">
        <v>25</v>
      </c>
      <c r="M22" s="161"/>
      <c r="N22" s="161"/>
      <c r="O22" s="161"/>
      <c r="P22" s="161"/>
      <c r="Q22" s="161"/>
      <c r="R22" s="161"/>
    </row>
    <row r="23" spans="4:19" ht="24.75" customHeight="1" x14ac:dyDescent="0.25">
      <c r="L23" s="161"/>
      <c r="M23" s="161"/>
      <c r="N23" s="161"/>
      <c r="O23" s="161"/>
      <c r="P23" s="161"/>
      <c r="Q23" s="161"/>
      <c r="R23" s="161"/>
    </row>
    <row r="24" spans="4:19" ht="33" customHeight="1" x14ac:dyDescent="0.25">
      <c r="L24" s="177" t="s">
        <v>32</v>
      </c>
      <c r="M24" s="178"/>
      <c r="N24" s="178"/>
      <c r="O24" s="178"/>
      <c r="P24" s="178"/>
      <c r="Q24" s="178"/>
      <c r="R24" s="179"/>
    </row>
    <row r="25" spans="4:19" ht="19.5" customHeight="1" x14ac:dyDescent="0.25">
      <c r="L25" s="126" t="s">
        <v>33</v>
      </c>
      <c r="M25" s="27" t="s">
        <v>34</v>
      </c>
      <c r="N25" s="27" t="s">
        <v>35</v>
      </c>
      <c r="O25" s="27" t="s">
        <v>36</v>
      </c>
      <c r="P25" s="27" t="s">
        <v>37</v>
      </c>
      <c r="Q25" s="27" t="s">
        <v>38</v>
      </c>
      <c r="R25" s="127" t="s">
        <v>39</v>
      </c>
    </row>
    <row r="26" spans="4:19" ht="16.5" x14ac:dyDescent="0.3">
      <c r="L26" s="87">
        <v>77</v>
      </c>
      <c r="M26" s="26">
        <v>31</v>
      </c>
      <c r="N26" s="26">
        <v>34</v>
      </c>
      <c r="O26" s="26">
        <v>24</v>
      </c>
      <c r="P26" s="26">
        <v>12</v>
      </c>
      <c r="Q26" s="26">
        <v>5</v>
      </c>
      <c r="R26" s="88">
        <v>3</v>
      </c>
    </row>
    <row r="27" spans="4:19" ht="16.5" x14ac:dyDescent="0.3">
      <c r="L27" s="89">
        <v>0.41</v>
      </c>
      <c r="M27" s="75">
        <v>0.17</v>
      </c>
      <c r="N27" s="75">
        <v>0.18</v>
      </c>
      <c r="O27" s="75">
        <v>0.13</v>
      </c>
      <c r="P27" s="75">
        <v>0.06</v>
      </c>
      <c r="Q27" s="75">
        <v>0.03</v>
      </c>
      <c r="R27" s="90">
        <v>0.02</v>
      </c>
      <c r="S27" s="6"/>
    </row>
    <row r="28" spans="4:19" ht="21" customHeight="1" x14ac:dyDescent="0.25">
      <c r="G28" s="10"/>
      <c r="L28" s="161" t="s">
        <v>25</v>
      </c>
      <c r="M28" s="161"/>
      <c r="N28" s="161"/>
      <c r="O28" s="161"/>
      <c r="P28" s="161"/>
      <c r="Q28" s="161"/>
      <c r="R28" s="161"/>
    </row>
    <row r="29" spans="4:19" ht="18.75" customHeight="1" x14ac:dyDescent="0.25">
      <c r="L29" s="161"/>
      <c r="M29" s="161"/>
      <c r="N29" s="161"/>
      <c r="O29" s="161"/>
      <c r="P29" s="161"/>
      <c r="Q29" s="161"/>
      <c r="R29" s="161"/>
    </row>
    <row r="30" spans="4:19" ht="22.5" customHeight="1" x14ac:dyDescent="0.25">
      <c r="L30" s="180" t="s">
        <v>40</v>
      </c>
      <c r="M30" s="181"/>
      <c r="N30" s="181"/>
      <c r="O30" s="181"/>
      <c r="P30" s="181"/>
      <c r="Q30" s="181"/>
      <c r="R30" s="181"/>
      <c r="S30" s="182"/>
    </row>
    <row r="31" spans="4:19" ht="21" customHeight="1" x14ac:dyDescent="0.25">
      <c r="L31" s="139" t="s">
        <v>41</v>
      </c>
      <c r="M31" s="29" t="s">
        <v>42</v>
      </c>
      <c r="N31" s="29" t="s">
        <v>43</v>
      </c>
      <c r="O31" s="29" t="s">
        <v>45</v>
      </c>
      <c r="P31" s="29" t="s">
        <v>44</v>
      </c>
      <c r="Q31" s="29" t="s">
        <v>46</v>
      </c>
      <c r="R31" s="29" t="s">
        <v>47</v>
      </c>
      <c r="S31" s="128" t="s">
        <v>48</v>
      </c>
    </row>
    <row r="32" spans="4:19" ht="16.5" x14ac:dyDescent="0.3">
      <c r="L32" s="87">
        <v>1</v>
      </c>
      <c r="M32" s="26">
        <v>10</v>
      </c>
      <c r="N32" s="26">
        <v>53</v>
      </c>
      <c r="O32" s="26">
        <v>4</v>
      </c>
      <c r="P32" s="26">
        <v>94</v>
      </c>
      <c r="Q32" s="26">
        <v>4</v>
      </c>
      <c r="R32" s="26">
        <v>19</v>
      </c>
      <c r="S32" s="88">
        <v>1</v>
      </c>
    </row>
    <row r="33" spans="8:20" ht="17.25" customHeight="1" x14ac:dyDescent="0.3">
      <c r="L33" s="89">
        <v>0.01</v>
      </c>
      <c r="M33" s="75">
        <v>0.05</v>
      </c>
      <c r="N33" s="75">
        <v>0.28000000000000003</v>
      </c>
      <c r="O33" s="75">
        <v>0.02</v>
      </c>
      <c r="P33" s="75">
        <v>0.51</v>
      </c>
      <c r="Q33" s="75">
        <v>0.02</v>
      </c>
      <c r="R33" s="75">
        <v>0.1</v>
      </c>
      <c r="S33" s="90">
        <v>0.01</v>
      </c>
      <c r="T33" s="6"/>
    </row>
    <row r="34" spans="8:20" ht="15" customHeight="1" x14ac:dyDescent="0.25">
      <c r="L34" s="161" t="s">
        <v>25</v>
      </c>
      <c r="M34" s="161"/>
      <c r="N34" s="161"/>
      <c r="O34" s="161"/>
      <c r="P34" s="161"/>
      <c r="Q34" s="161"/>
    </row>
    <row r="35" spans="8:20" ht="24" customHeight="1" x14ac:dyDescent="0.25">
      <c r="H35" s="15"/>
      <c r="L35" s="161"/>
      <c r="M35" s="161"/>
      <c r="N35" s="161"/>
      <c r="O35" s="161"/>
      <c r="P35" s="161"/>
      <c r="Q35" s="161"/>
    </row>
    <row r="36" spans="8:20" ht="27.75" customHeight="1" x14ac:dyDescent="0.25">
      <c r="L36" s="191" t="s">
        <v>135</v>
      </c>
      <c r="M36" s="192"/>
      <c r="N36" s="192"/>
      <c r="O36" s="192"/>
      <c r="P36" s="192"/>
      <c r="Q36" s="193"/>
      <c r="R36" s="8"/>
    </row>
    <row r="37" spans="8:20" ht="24.75" customHeight="1" x14ac:dyDescent="0.25">
      <c r="L37" s="132" t="s">
        <v>50</v>
      </c>
      <c r="M37" s="63" t="s">
        <v>51</v>
      </c>
      <c r="N37" s="63" t="s">
        <v>52</v>
      </c>
      <c r="O37" s="63" t="s">
        <v>53</v>
      </c>
      <c r="P37" s="63" t="s">
        <v>54</v>
      </c>
      <c r="Q37" s="138" t="s">
        <v>55</v>
      </c>
    </row>
    <row r="38" spans="8:20" ht="20.25" customHeight="1" x14ac:dyDescent="0.3">
      <c r="L38" s="87">
        <v>45</v>
      </c>
      <c r="M38" s="26">
        <v>83</v>
      </c>
      <c r="N38" s="26">
        <v>40</v>
      </c>
      <c r="O38" s="26">
        <v>14</v>
      </c>
      <c r="P38" s="26">
        <v>3</v>
      </c>
      <c r="Q38" s="88">
        <v>1</v>
      </c>
    </row>
    <row r="39" spans="8:20" ht="20.25" customHeight="1" x14ac:dyDescent="0.3">
      <c r="L39" s="89">
        <v>0.24</v>
      </c>
      <c r="M39" s="75">
        <v>0.45</v>
      </c>
      <c r="N39" s="75">
        <v>0.21</v>
      </c>
      <c r="O39" s="75">
        <v>7.0000000000000007E-2</v>
      </c>
      <c r="P39" s="75">
        <v>0.02</v>
      </c>
      <c r="Q39" s="90">
        <v>0.01</v>
      </c>
    </row>
    <row r="40" spans="8:20" ht="27" customHeight="1" x14ac:dyDescent="0.3">
      <c r="L40" s="161" t="s">
        <v>25</v>
      </c>
      <c r="M40" s="161"/>
      <c r="N40" s="161"/>
      <c r="O40" s="161"/>
      <c r="P40" s="11"/>
      <c r="Q40" s="11"/>
      <c r="R40" s="6"/>
    </row>
    <row r="41" spans="8:20" ht="27" customHeight="1" x14ac:dyDescent="0.25">
      <c r="L41" s="161"/>
      <c r="M41" s="161"/>
      <c r="N41" s="161"/>
      <c r="O41" s="161"/>
    </row>
    <row r="42" spans="8:20" ht="28.5" customHeight="1" x14ac:dyDescent="0.25">
      <c r="L42" s="156" t="s">
        <v>56</v>
      </c>
      <c r="M42" s="157"/>
      <c r="N42" s="157"/>
      <c r="O42" s="158"/>
    </row>
    <row r="43" spans="8:20" ht="30.75" customHeight="1" x14ac:dyDescent="0.25">
      <c r="L43" s="162" t="s">
        <v>57</v>
      </c>
      <c r="M43" s="163"/>
      <c r="N43" s="163" t="s">
        <v>58</v>
      </c>
      <c r="O43" s="164"/>
      <c r="P43" s="8"/>
      <c r="Q43" s="8"/>
    </row>
    <row r="44" spans="8:20" ht="20.25" customHeight="1" x14ac:dyDescent="0.25">
      <c r="L44" s="165">
        <v>157</v>
      </c>
      <c r="M44" s="153"/>
      <c r="N44" s="153">
        <v>29</v>
      </c>
      <c r="O44" s="154"/>
    </row>
    <row r="45" spans="8:20" ht="22.5" customHeight="1" x14ac:dyDescent="0.25">
      <c r="L45" s="190">
        <v>0.84</v>
      </c>
      <c r="M45" s="172"/>
      <c r="N45" s="172">
        <v>0.16</v>
      </c>
      <c r="O45" s="173"/>
    </row>
    <row r="51" spans="9:13" ht="15" customHeight="1" x14ac:dyDescent="0.25">
      <c r="I51" s="8"/>
      <c r="J51" s="8"/>
      <c r="K51" s="8"/>
      <c r="L51" s="8"/>
      <c r="M51" s="8"/>
    </row>
    <row r="52" spans="9:13" x14ac:dyDescent="0.25">
      <c r="I52" s="8"/>
      <c r="J52" s="8"/>
      <c r="K52" s="8"/>
      <c r="L52" s="8"/>
      <c r="M52" s="8"/>
    </row>
    <row r="53" spans="9:13" ht="33" customHeight="1" x14ac:dyDescent="0.3">
      <c r="I53" s="44"/>
      <c r="J53" s="44"/>
      <c r="K53" s="44"/>
      <c r="L53" s="32"/>
      <c r="M53" s="11"/>
    </row>
    <row r="54" spans="9:13" ht="42.75" customHeight="1" x14ac:dyDescent="0.3">
      <c r="I54" s="44"/>
      <c r="J54" s="44"/>
      <c r="K54" s="44"/>
      <c r="L54" s="32"/>
      <c r="M54" s="11"/>
    </row>
    <row r="55" spans="9:13" ht="30" customHeight="1" x14ac:dyDescent="0.3">
      <c r="I55" s="44"/>
      <c r="J55" s="44"/>
      <c r="K55" s="44"/>
      <c r="L55" s="32"/>
      <c r="M55" s="11"/>
    </row>
    <row r="56" spans="9:13" ht="41.25" customHeight="1" x14ac:dyDescent="0.3">
      <c r="I56" s="44"/>
      <c r="J56" s="44"/>
      <c r="K56" s="44"/>
      <c r="L56" s="32"/>
      <c r="M56" s="11"/>
    </row>
    <row r="57" spans="9:13" ht="15" customHeight="1" x14ac:dyDescent="0.3">
      <c r="I57" s="44"/>
      <c r="J57" s="44"/>
      <c r="K57" s="44"/>
      <c r="L57" s="45"/>
      <c r="M57" s="46"/>
    </row>
    <row r="58" spans="9:13" ht="50.25" customHeight="1" x14ac:dyDescent="0.3">
      <c r="I58" s="44"/>
      <c r="J58" s="44"/>
      <c r="K58" s="44"/>
      <c r="L58" s="45"/>
      <c r="M58" s="12"/>
    </row>
    <row r="59" spans="9:13" ht="45" customHeight="1" x14ac:dyDescent="0.3">
      <c r="I59" s="44"/>
      <c r="J59" s="44"/>
      <c r="K59" s="44"/>
      <c r="L59" s="32"/>
      <c r="M59" s="11"/>
    </row>
    <row r="60" spans="9:13" ht="52.5" customHeight="1" x14ac:dyDescent="0.3">
      <c r="I60" s="44"/>
      <c r="J60" s="44"/>
      <c r="K60" s="44"/>
      <c r="L60" s="32"/>
      <c r="M60" s="11"/>
    </row>
    <row r="61" spans="9:13" ht="29.25" customHeight="1" x14ac:dyDescent="0.3">
      <c r="I61" s="44"/>
      <c r="J61" s="44"/>
      <c r="K61" s="44"/>
      <c r="L61" s="32"/>
      <c r="M61" s="11"/>
    </row>
    <row r="62" spans="9:13" ht="27.75" customHeight="1" x14ac:dyDescent="0.3">
      <c r="I62" s="44"/>
      <c r="J62" s="44"/>
      <c r="K62" s="44"/>
      <c r="L62" s="32"/>
      <c r="M62" s="11"/>
    </row>
    <row r="63" spans="9:13" ht="28.5" customHeight="1" x14ac:dyDescent="0.3">
      <c r="I63" s="44"/>
      <c r="J63" s="44"/>
      <c r="K63" s="44"/>
      <c r="L63" s="32"/>
      <c r="M63" s="11"/>
    </row>
    <row r="64" spans="9:13" ht="28.5" customHeight="1" x14ac:dyDescent="0.3">
      <c r="I64" s="44"/>
      <c r="J64" s="44"/>
      <c r="K64" s="44"/>
      <c r="L64" s="32"/>
      <c r="M64" s="11"/>
    </row>
    <row r="65" spans="9:16" ht="29.25" customHeight="1" x14ac:dyDescent="0.3">
      <c r="I65" s="44"/>
      <c r="J65" s="44"/>
      <c r="K65" s="44"/>
      <c r="L65" s="32"/>
      <c r="M65" s="11"/>
      <c r="P65" s="6"/>
    </row>
    <row r="66" spans="9:16" ht="27" customHeight="1" x14ac:dyDescent="0.3">
      <c r="I66" s="44"/>
      <c r="J66" s="44"/>
      <c r="K66" s="44"/>
      <c r="L66" s="32"/>
      <c r="M66" s="11"/>
    </row>
    <row r="67" spans="9:16" ht="41.25" customHeight="1" x14ac:dyDescent="0.3">
      <c r="I67" s="44"/>
      <c r="J67" s="44"/>
      <c r="K67" s="44"/>
      <c r="L67" s="32"/>
      <c r="M67" s="11"/>
    </row>
    <row r="68" spans="9:16" ht="33" customHeight="1" x14ac:dyDescent="0.3">
      <c r="I68" s="44"/>
      <c r="J68" s="44"/>
      <c r="K68" s="44"/>
      <c r="L68" s="32"/>
      <c r="M68" s="11"/>
    </row>
    <row r="69" spans="9:16" ht="35.25" customHeight="1" x14ac:dyDescent="0.3">
      <c r="I69" s="44"/>
      <c r="J69" s="44"/>
      <c r="K69" s="44"/>
      <c r="L69" s="32"/>
      <c r="M69" s="11"/>
    </row>
    <row r="70" spans="9:16" ht="33" customHeight="1" x14ac:dyDescent="0.3">
      <c r="I70" s="44"/>
      <c r="J70" s="44"/>
      <c r="K70" s="44"/>
      <c r="L70" s="32"/>
      <c r="M70" s="14"/>
    </row>
    <row r="71" spans="9:16" ht="30" customHeight="1" x14ac:dyDescent="0.3">
      <c r="I71" s="47"/>
      <c r="J71" s="47"/>
      <c r="K71" s="47"/>
      <c r="L71" s="32"/>
      <c r="M71" s="14"/>
    </row>
    <row r="72" spans="9:16" ht="33.75" customHeight="1" x14ac:dyDescent="0.3">
      <c r="I72" s="48"/>
      <c r="J72" s="48"/>
      <c r="K72" s="48"/>
      <c r="L72" s="32"/>
      <c r="M72" s="14"/>
    </row>
    <row r="73" spans="9:16" ht="31.5" customHeight="1" x14ac:dyDescent="0.3">
      <c r="I73" s="47"/>
      <c r="J73" s="47"/>
      <c r="K73" s="47"/>
      <c r="L73" s="12"/>
      <c r="M73" s="12"/>
    </row>
    <row r="74" spans="9:16" ht="36" customHeight="1" x14ac:dyDescent="0.3">
      <c r="I74" s="47"/>
      <c r="J74" s="47"/>
      <c r="K74" s="47"/>
      <c r="L74" s="12"/>
      <c r="M74" s="12"/>
    </row>
    <row r="75" spans="9:16" ht="34.5" customHeight="1" x14ac:dyDescent="0.3">
      <c r="I75" s="47"/>
      <c r="J75" s="47"/>
      <c r="K75" s="47"/>
      <c r="L75" s="12"/>
      <c r="M75" s="14"/>
    </row>
    <row r="76" spans="9:16" x14ac:dyDescent="0.25">
      <c r="M76" s="6"/>
    </row>
  </sheetData>
  <mergeCells count="35">
    <mergeCell ref="P1:S1"/>
    <mergeCell ref="P9:S9"/>
    <mergeCell ref="L24:R24"/>
    <mergeCell ref="L22:R23"/>
    <mergeCell ref="L28:R29"/>
    <mergeCell ref="M18:N18"/>
    <mergeCell ref="O18:P18"/>
    <mergeCell ref="M11:S11"/>
    <mergeCell ref="M15:M16"/>
    <mergeCell ref="F2:M3"/>
    <mergeCell ref="H4:J4"/>
    <mergeCell ref="F8:M9"/>
    <mergeCell ref="H6:M6"/>
    <mergeCell ref="N45:O45"/>
    <mergeCell ref="L45:M45"/>
    <mergeCell ref="N44:O44"/>
    <mergeCell ref="L44:M44"/>
    <mergeCell ref="L40:O41"/>
    <mergeCell ref="L42:O42"/>
    <mergeCell ref="L43:M43"/>
    <mergeCell ref="N43:O43"/>
    <mergeCell ref="B11:D11"/>
    <mergeCell ref="E11:J11"/>
    <mergeCell ref="K11:L11"/>
    <mergeCell ref="L36:Q36"/>
    <mergeCell ref="L34:Q35"/>
    <mergeCell ref="L17:R17"/>
    <mergeCell ref="M19:N19"/>
    <mergeCell ref="O19:P19"/>
    <mergeCell ref="L30:S30"/>
    <mergeCell ref="M20:N20"/>
    <mergeCell ref="O20:P20"/>
    <mergeCell ref="J21:K21"/>
    <mergeCell ref="M21:N21"/>
    <mergeCell ref="O21:P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="85" zoomScaleNormal="85" workbookViewId="0">
      <selection activeCell="K33" sqref="K33"/>
    </sheetView>
  </sheetViews>
  <sheetFormatPr baseColWidth="10" defaultRowHeight="15" x14ac:dyDescent="0.25"/>
  <cols>
    <col min="2" max="2" width="28.7109375" customWidth="1"/>
    <col min="3" max="3" width="17.7109375" customWidth="1"/>
    <col min="4" max="4" width="16.42578125" customWidth="1"/>
    <col min="5" max="5" width="15.7109375" customWidth="1"/>
    <col min="7" max="7" width="10.5703125" customWidth="1"/>
    <col min="10" max="10" width="17.7109375" customWidth="1"/>
    <col min="11" max="11" width="19" customWidth="1"/>
    <col min="12" max="12" width="15.140625" customWidth="1"/>
    <col min="13" max="13" width="11" customWidth="1"/>
    <col min="14" max="14" width="9.85546875" customWidth="1"/>
    <col min="15" max="16" width="13.42578125" customWidth="1"/>
    <col min="17" max="17" width="15" customWidth="1"/>
    <col min="18" max="18" width="14.28515625" customWidth="1"/>
  </cols>
  <sheetData>
    <row r="1" spans="1:19" ht="21" customHeight="1" x14ac:dyDescent="0.25">
      <c r="O1" s="201" t="s">
        <v>132</v>
      </c>
      <c r="P1" s="201"/>
      <c r="Q1" s="201"/>
      <c r="R1" s="201"/>
      <c r="S1" s="37"/>
    </row>
    <row r="2" spans="1:19" ht="18" x14ac:dyDescent="0.3">
      <c r="B2" s="36" t="s">
        <v>0</v>
      </c>
      <c r="C2" s="2"/>
      <c r="D2" s="2"/>
    </row>
    <row r="4" spans="1:19" ht="15" customHeight="1" x14ac:dyDescent="0.25">
      <c r="E4" s="203" t="s">
        <v>146</v>
      </c>
      <c r="F4" s="203"/>
      <c r="G4" s="203"/>
      <c r="H4" s="203"/>
      <c r="I4" s="203"/>
      <c r="J4" s="203"/>
      <c r="K4" s="203"/>
      <c r="L4" s="203"/>
      <c r="M4" s="49"/>
    </row>
    <row r="5" spans="1:19" ht="18.75" customHeight="1" x14ac:dyDescent="0.25">
      <c r="E5" s="203"/>
      <c r="F5" s="203"/>
      <c r="G5" s="203"/>
      <c r="H5" s="203"/>
      <c r="I5" s="203"/>
      <c r="J5" s="203"/>
      <c r="K5" s="203"/>
      <c r="L5" s="203"/>
      <c r="M5" s="49"/>
    </row>
    <row r="6" spans="1:19" x14ac:dyDescent="0.25">
      <c r="J6" s="43"/>
    </row>
    <row r="7" spans="1:19" ht="15" customHeight="1" x14ac:dyDescent="0.25">
      <c r="G7" s="51"/>
      <c r="H7" s="51"/>
      <c r="I7" s="51"/>
      <c r="J7" s="51"/>
      <c r="K7" s="51"/>
      <c r="L7" s="49"/>
      <c r="M7" s="49"/>
    </row>
    <row r="8" spans="1:19" ht="25.5" customHeight="1" x14ac:dyDescent="0.25">
      <c r="E8" s="228" t="s">
        <v>159</v>
      </c>
      <c r="F8" s="228"/>
      <c r="G8" s="228"/>
      <c r="H8" s="228"/>
      <c r="I8" s="228"/>
      <c r="J8" s="228"/>
      <c r="K8" s="228"/>
      <c r="L8" s="49"/>
      <c r="M8" s="49"/>
    </row>
    <row r="9" spans="1:19" ht="15" customHeight="1" x14ac:dyDescent="0.25">
      <c r="E9" s="228"/>
      <c r="F9" s="228"/>
      <c r="G9" s="228"/>
      <c r="H9" s="228"/>
      <c r="I9" s="228"/>
      <c r="J9" s="228"/>
      <c r="K9" s="228"/>
      <c r="O9" s="202" t="s">
        <v>133</v>
      </c>
      <c r="P9" s="202"/>
      <c r="Q9" s="202"/>
      <c r="R9" s="202"/>
    </row>
    <row r="10" spans="1:19" x14ac:dyDescent="0.25">
      <c r="O10" s="39"/>
      <c r="P10" s="39"/>
      <c r="Q10" s="39"/>
      <c r="R10" s="39"/>
    </row>
    <row r="11" spans="1:19" ht="20.25" x14ac:dyDescent="0.3">
      <c r="C11" s="52"/>
      <c r="D11" s="52"/>
      <c r="J11" s="52"/>
      <c r="K11" s="52"/>
      <c r="O11" s="39"/>
      <c r="P11" s="39"/>
      <c r="Q11" s="39"/>
      <c r="R11" s="39"/>
    </row>
    <row r="12" spans="1:19" ht="45.75" customHeight="1" x14ac:dyDescent="0.25">
      <c r="C12" s="227" t="s">
        <v>148</v>
      </c>
      <c r="D12" s="227"/>
      <c r="E12" s="227"/>
      <c r="F12" s="227"/>
      <c r="G12" s="227"/>
      <c r="J12" s="227" t="s">
        <v>137</v>
      </c>
      <c r="K12" s="227"/>
      <c r="L12" s="227"/>
      <c r="M12" s="227"/>
      <c r="N12" s="227"/>
      <c r="O12" s="39"/>
      <c r="P12" s="39"/>
      <c r="Q12" s="39"/>
      <c r="R12" s="39"/>
    </row>
    <row r="13" spans="1:19" ht="16.5" x14ac:dyDescent="0.3">
      <c r="C13" s="225" t="s">
        <v>59</v>
      </c>
      <c r="D13" s="226"/>
      <c r="E13" s="226"/>
      <c r="F13" s="140">
        <v>87</v>
      </c>
      <c r="G13" s="141">
        <v>0.22</v>
      </c>
      <c r="J13" s="225" t="s">
        <v>117</v>
      </c>
      <c r="K13" s="226"/>
      <c r="L13" s="226"/>
      <c r="M13" s="140">
        <v>81</v>
      </c>
      <c r="N13" s="141">
        <f t="shared" ref="N13:N31" si="0" xml:space="preserve"> M13*100%/184</f>
        <v>0.44021739130434784</v>
      </c>
    </row>
    <row r="14" spans="1:19" ht="40.5" customHeight="1" x14ac:dyDescent="0.3">
      <c r="C14" s="221" t="s">
        <v>60</v>
      </c>
      <c r="D14" s="222"/>
      <c r="E14" s="222"/>
      <c r="F14" s="34">
        <v>76</v>
      </c>
      <c r="G14" s="129">
        <v>0.19</v>
      </c>
      <c r="J14" s="221" t="s">
        <v>118</v>
      </c>
      <c r="K14" s="222"/>
      <c r="L14" s="222"/>
      <c r="M14" s="34">
        <v>36</v>
      </c>
      <c r="N14" s="129">
        <f t="shared" si="0"/>
        <v>0.19565217391304349</v>
      </c>
    </row>
    <row r="15" spans="1:19" ht="36.75" customHeight="1" x14ac:dyDescent="0.3">
      <c r="A15" s="38"/>
      <c r="B15" s="38"/>
      <c r="C15" s="223" t="s">
        <v>61</v>
      </c>
      <c r="D15" s="224"/>
      <c r="E15" s="224"/>
      <c r="F15" s="34">
        <v>37</v>
      </c>
      <c r="G15" s="129">
        <v>0.09</v>
      </c>
      <c r="J15" s="223" t="s">
        <v>157</v>
      </c>
      <c r="K15" s="224"/>
      <c r="L15" s="224"/>
      <c r="M15" s="34">
        <v>17</v>
      </c>
      <c r="N15" s="129">
        <f t="shared" si="0"/>
        <v>9.2391304347826081E-2</v>
      </c>
    </row>
    <row r="16" spans="1:19" ht="43.5" customHeight="1" x14ac:dyDescent="0.3">
      <c r="A16" s="38"/>
      <c r="B16" s="38"/>
      <c r="C16" s="221" t="s">
        <v>62</v>
      </c>
      <c r="D16" s="222"/>
      <c r="E16" s="222"/>
      <c r="F16" s="34">
        <v>21</v>
      </c>
      <c r="G16" s="129">
        <v>0.05</v>
      </c>
      <c r="J16" s="221" t="s">
        <v>119</v>
      </c>
      <c r="K16" s="222"/>
      <c r="L16" s="222"/>
      <c r="M16" s="34">
        <v>24</v>
      </c>
      <c r="N16" s="129">
        <f t="shared" si="0"/>
        <v>0.13043478260869565</v>
      </c>
    </row>
    <row r="17" spans="1:14" ht="33" customHeight="1" x14ac:dyDescent="0.3">
      <c r="A17" s="38"/>
      <c r="B17" s="38"/>
      <c r="C17" s="223" t="s">
        <v>149</v>
      </c>
      <c r="D17" s="224"/>
      <c r="E17" s="224"/>
      <c r="F17" s="53">
        <v>38</v>
      </c>
      <c r="G17" s="142">
        <v>0.1</v>
      </c>
      <c r="J17" s="223" t="s">
        <v>120</v>
      </c>
      <c r="K17" s="224"/>
      <c r="L17" s="224"/>
      <c r="M17" s="35">
        <v>3</v>
      </c>
      <c r="N17" s="129">
        <f t="shared" si="0"/>
        <v>1.6304347826086956E-2</v>
      </c>
    </row>
    <row r="18" spans="1:14" ht="30.75" customHeight="1" x14ac:dyDescent="0.3">
      <c r="A18" s="38"/>
      <c r="B18" s="38"/>
      <c r="C18" s="223"/>
      <c r="D18" s="224"/>
      <c r="E18" s="224"/>
      <c r="F18" s="53"/>
      <c r="G18" s="143"/>
      <c r="J18" s="221" t="s">
        <v>121</v>
      </c>
      <c r="K18" s="222"/>
      <c r="L18" s="222"/>
      <c r="M18" s="35">
        <v>4</v>
      </c>
      <c r="N18" s="129">
        <f t="shared" si="0"/>
        <v>2.1739130434782608E-2</v>
      </c>
    </row>
    <row r="19" spans="1:14" ht="50.25" customHeight="1" x14ac:dyDescent="0.3">
      <c r="A19" s="38"/>
      <c r="B19" s="38"/>
      <c r="C19" s="221" t="s">
        <v>63</v>
      </c>
      <c r="D19" s="222"/>
      <c r="E19" s="222"/>
      <c r="F19" s="34">
        <v>18</v>
      </c>
      <c r="G19" s="129">
        <v>0.05</v>
      </c>
      <c r="J19" s="223" t="s">
        <v>122</v>
      </c>
      <c r="K19" s="224"/>
      <c r="L19" s="224"/>
      <c r="M19" s="34">
        <v>2</v>
      </c>
      <c r="N19" s="129">
        <f t="shared" si="0"/>
        <v>1.0869565217391304E-2</v>
      </c>
    </row>
    <row r="20" spans="1:14" ht="61.5" customHeight="1" x14ac:dyDescent="0.3">
      <c r="A20" s="38"/>
      <c r="B20" s="38"/>
      <c r="C20" s="223" t="s">
        <v>150</v>
      </c>
      <c r="D20" s="224"/>
      <c r="E20" s="224"/>
      <c r="F20" s="34">
        <v>20</v>
      </c>
      <c r="G20" s="129">
        <v>0.05</v>
      </c>
      <c r="J20" s="221" t="s">
        <v>158</v>
      </c>
      <c r="K20" s="222"/>
      <c r="L20" s="222"/>
      <c r="M20" s="34">
        <v>2</v>
      </c>
      <c r="N20" s="129">
        <f t="shared" si="0"/>
        <v>1.0869565217391304E-2</v>
      </c>
    </row>
    <row r="21" spans="1:14" ht="37.5" customHeight="1" x14ac:dyDescent="0.3">
      <c r="A21" s="38"/>
      <c r="B21" s="38"/>
      <c r="C21" s="221" t="s">
        <v>165</v>
      </c>
      <c r="D21" s="222"/>
      <c r="E21" s="222"/>
      <c r="F21" s="34">
        <v>14</v>
      </c>
      <c r="G21" s="129">
        <v>0.04</v>
      </c>
      <c r="J21" s="223" t="s">
        <v>123</v>
      </c>
      <c r="K21" s="224"/>
      <c r="L21" s="224"/>
      <c r="M21" s="34">
        <v>4</v>
      </c>
      <c r="N21" s="129">
        <f t="shared" si="0"/>
        <v>2.1739130434782608E-2</v>
      </c>
    </row>
    <row r="22" spans="1:14" ht="39.75" customHeight="1" x14ac:dyDescent="0.3">
      <c r="A22" s="38"/>
      <c r="B22" s="38"/>
      <c r="C22" s="223" t="s">
        <v>73</v>
      </c>
      <c r="D22" s="224"/>
      <c r="E22" s="224"/>
      <c r="F22" s="34">
        <v>19</v>
      </c>
      <c r="G22" s="129">
        <v>0.05</v>
      </c>
      <c r="J22" s="221" t="s">
        <v>124</v>
      </c>
      <c r="K22" s="222"/>
      <c r="L22" s="222"/>
      <c r="M22" s="34">
        <v>1</v>
      </c>
      <c r="N22" s="129">
        <f t="shared" si="0"/>
        <v>5.434782608695652E-3</v>
      </c>
    </row>
    <row r="23" spans="1:14" ht="33" customHeight="1" x14ac:dyDescent="0.3">
      <c r="A23" s="38"/>
      <c r="B23" s="38"/>
      <c r="C23" s="221" t="s">
        <v>74</v>
      </c>
      <c r="D23" s="222"/>
      <c r="E23" s="222"/>
      <c r="F23" s="34">
        <v>15</v>
      </c>
      <c r="G23" s="129">
        <v>0.04</v>
      </c>
      <c r="J23" s="223" t="s">
        <v>125</v>
      </c>
      <c r="K23" s="224"/>
      <c r="L23" s="224"/>
      <c r="M23" s="34">
        <v>1</v>
      </c>
      <c r="N23" s="129">
        <f t="shared" si="0"/>
        <v>5.434782608695652E-3</v>
      </c>
    </row>
    <row r="24" spans="1:14" ht="36" customHeight="1" x14ac:dyDescent="0.3">
      <c r="A24" s="38"/>
      <c r="B24" s="38"/>
      <c r="C24" s="223" t="s">
        <v>166</v>
      </c>
      <c r="D24" s="224"/>
      <c r="E24" s="224"/>
      <c r="F24" s="34">
        <v>8</v>
      </c>
      <c r="G24" s="129">
        <v>0.02</v>
      </c>
      <c r="J24" s="221" t="s">
        <v>126</v>
      </c>
      <c r="K24" s="222"/>
      <c r="L24" s="222"/>
      <c r="M24" s="34">
        <v>1</v>
      </c>
      <c r="N24" s="129">
        <f t="shared" si="0"/>
        <v>5.434782608695652E-3</v>
      </c>
    </row>
    <row r="25" spans="1:14" ht="36" customHeight="1" x14ac:dyDescent="0.3">
      <c r="A25" s="38"/>
      <c r="B25" s="38"/>
      <c r="C25" s="221" t="s">
        <v>64</v>
      </c>
      <c r="D25" s="222"/>
      <c r="E25" s="222"/>
      <c r="F25" s="34">
        <v>6</v>
      </c>
      <c r="G25" s="129">
        <v>0.02</v>
      </c>
      <c r="J25" s="223" t="s">
        <v>127</v>
      </c>
      <c r="K25" s="224"/>
      <c r="L25" s="224"/>
      <c r="M25" s="34">
        <v>1</v>
      </c>
      <c r="N25" s="129">
        <f t="shared" si="0"/>
        <v>5.434782608695652E-3</v>
      </c>
    </row>
    <row r="26" spans="1:14" ht="43.5" customHeight="1" x14ac:dyDescent="0.3">
      <c r="A26" s="38"/>
      <c r="B26" s="38"/>
      <c r="C26" s="223" t="s">
        <v>65</v>
      </c>
      <c r="D26" s="224"/>
      <c r="E26" s="224"/>
      <c r="F26" s="34">
        <v>10</v>
      </c>
      <c r="G26" s="129">
        <v>0.03</v>
      </c>
      <c r="J26" s="221" t="s">
        <v>167</v>
      </c>
      <c r="K26" s="222"/>
      <c r="L26" s="222"/>
      <c r="M26" s="34">
        <v>1</v>
      </c>
      <c r="N26" s="129">
        <f t="shared" si="0"/>
        <v>5.434782608695652E-3</v>
      </c>
    </row>
    <row r="27" spans="1:14" ht="46.5" customHeight="1" x14ac:dyDescent="0.3">
      <c r="A27" s="38"/>
      <c r="B27" s="38"/>
      <c r="C27" s="221" t="s">
        <v>136</v>
      </c>
      <c r="D27" s="222"/>
      <c r="E27" s="222"/>
      <c r="F27" s="34">
        <v>6</v>
      </c>
      <c r="G27" s="129">
        <v>0.02</v>
      </c>
      <c r="J27" s="223" t="s">
        <v>168</v>
      </c>
      <c r="K27" s="224"/>
      <c r="L27" s="224"/>
      <c r="M27" s="34">
        <v>2</v>
      </c>
      <c r="N27" s="129">
        <f t="shared" si="0"/>
        <v>1.0869565217391304E-2</v>
      </c>
    </row>
    <row r="28" spans="1:14" ht="44.25" customHeight="1" x14ac:dyDescent="0.3">
      <c r="A28" s="38"/>
      <c r="B28" s="38"/>
      <c r="C28" s="223" t="s">
        <v>66</v>
      </c>
      <c r="D28" s="224"/>
      <c r="E28" s="224"/>
      <c r="F28" s="34">
        <v>4</v>
      </c>
      <c r="G28" s="129">
        <v>0.01</v>
      </c>
      <c r="J28" s="221" t="s">
        <v>128</v>
      </c>
      <c r="K28" s="222"/>
      <c r="L28" s="222"/>
      <c r="M28" s="34">
        <v>1</v>
      </c>
      <c r="N28" s="129">
        <f t="shared" si="0"/>
        <v>5.434782608695652E-3</v>
      </c>
    </row>
    <row r="29" spans="1:14" ht="45" customHeight="1" x14ac:dyDescent="0.3">
      <c r="A29" s="38"/>
      <c r="B29" s="38"/>
      <c r="C29" s="221" t="s">
        <v>75</v>
      </c>
      <c r="D29" s="222"/>
      <c r="E29" s="222"/>
      <c r="F29" s="34">
        <v>5</v>
      </c>
      <c r="G29" s="129">
        <v>0.02</v>
      </c>
      <c r="J29" s="223" t="s">
        <v>129</v>
      </c>
      <c r="K29" s="224"/>
      <c r="L29" s="224"/>
      <c r="M29" s="34">
        <v>1</v>
      </c>
      <c r="N29" s="129">
        <f t="shared" si="0"/>
        <v>5.434782608695652E-3</v>
      </c>
    </row>
    <row r="30" spans="1:14" ht="31.5" customHeight="1" x14ac:dyDescent="0.3">
      <c r="A30" s="38"/>
      <c r="B30" s="38"/>
      <c r="C30" s="223" t="s">
        <v>67</v>
      </c>
      <c r="D30" s="224"/>
      <c r="E30" s="224"/>
      <c r="F30" s="34">
        <v>1</v>
      </c>
      <c r="G30" s="144">
        <v>0</v>
      </c>
      <c r="J30" s="221" t="s">
        <v>130</v>
      </c>
      <c r="K30" s="222"/>
      <c r="L30" s="222"/>
      <c r="M30" s="34">
        <v>1</v>
      </c>
      <c r="N30" s="129">
        <f t="shared" si="0"/>
        <v>5.434782608695652E-3</v>
      </c>
    </row>
    <row r="31" spans="1:14" ht="31.5" customHeight="1" x14ac:dyDescent="0.3">
      <c r="A31" s="38"/>
      <c r="B31" s="38"/>
      <c r="C31" s="221" t="s">
        <v>68</v>
      </c>
      <c r="D31" s="222"/>
      <c r="E31" s="222"/>
      <c r="F31" s="34">
        <v>1</v>
      </c>
      <c r="G31" s="144">
        <v>0</v>
      </c>
      <c r="J31" s="223" t="s">
        <v>131</v>
      </c>
      <c r="K31" s="224"/>
      <c r="L31" s="224"/>
      <c r="M31" s="34">
        <v>1</v>
      </c>
      <c r="N31" s="129">
        <f t="shared" si="0"/>
        <v>5.434782608695652E-3</v>
      </c>
    </row>
    <row r="32" spans="1:14" ht="33" customHeight="1" x14ac:dyDescent="0.3">
      <c r="A32" s="38"/>
      <c r="B32" s="38"/>
      <c r="C32" s="229" t="s">
        <v>69</v>
      </c>
      <c r="D32" s="230"/>
      <c r="E32" s="230"/>
      <c r="F32" s="34">
        <v>1</v>
      </c>
      <c r="G32" s="144">
        <v>0</v>
      </c>
    </row>
    <row r="33" spans="1:13" ht="35.25" customHeight="1" x14ac:dyDescent="0.3">
      <c r="A33" s="38"/>
      <c r="B33" s="38"/>
      <c r="C33" s="221" t="s">
        <v>70</v>
      </c>
      <c r="D33" s="222"/>
      <c r="E33" s="222"/>
      <c r="F33" s="54">
        <v>1</v>
      </c>
      <c r="G33" s="145">
        <v>0</v>
      </c>
    </row>
    <row r="34" spans="1:13" ht="33" customHeight="1" x14ac:dyDescent="0.3">
      <c r="A34" s="38"/>
      <c r="B34" s="38"/>
      <c r="C34" s="223" t="s">
        <v>71</v>
      </c>
      <c r="D34" s="224"/>
      <c r="E34" s="224"/>
      <c r="F34" s="55">
        <v>1</v>
      </c>
      <c r="G34" s="145">
        <v>0</v>
      </c>
    </row>
    <row r="35" spans="1:13" ht="30" customHeight="1" x14ac:dyDescent="0.3">
      <c r="A35" s="38"/>
      <c r="B35" s="38"/>
      <c r="C35" s="221" t="s">
        <v>72</v>
      </c>
      <c r="D35" s="222"/>
      <c r="E35" s="222"/>
      <c r="F35" s="55">
        <v>1</v>
      </c>
      <c r="G35" s="144">
        <v>0</v>
      </c>
    </row>
    <row r="36" spans="1:13" ht="33.75" customHeight="1" x14ac:dyDescent="0.25">
      <c r="A36" s="38"/>
      <c r="B36" s="38"/>
      <c r="C36" s="38"/>
      <c r="D36" s="38"/>
      <c r="E36" s="38"/>
      <c r="F36" s="38"/>
    </row>
    <row r="37" spans="1:13" ht="31.5" customHeight="1" x14ac:dyDescent="0.25">
      <c r="A37" s="38"/>
      <c r="B37" s="38"/>
      <c r="C37" s="38"/>
      <c r="D37" s="38"/>
      <c r="E37" s="38"/>
      <c r="F37" s="38"/>
    </row>
    <row r="38" spans="1:13" ht="36" customHeight="1" x14ac:dyDescent="0.25">
      <c r="A38" s="38"/>
      <c r="B38" s="38"/>
      <c r="C38" s="38"/>
      <c r="D38" s="38"/>
      <c r="E38" s="38"/>
      <c r="F38" s="38"/>
    </row>
    <row r="39" spans="1:13" ht="34.5" customHeight="1" x14ac:dyDescent="0.25">
      <c r="A39" s="38"/>
      <c r="B39" s="38"/>
      <c r="C39" s="38"/>
      <c r="D39" s="38"/>
      <c r="E39" s="38"/>
      <c r="F39" s="38"/>
    </row>
    <row r="40" spans="1:13" x14ac:dyDescent="0.25">
      <c r="A40" s="38"/>
      <c r="B40" s="38"/>
      <c r="C40" s="38"/>
      <c r="D40" s="38"/>
      <c r="E40" s="38"/>
      <c r="F40" s="38"/>
      <c r="M40" s="6"/>
    </row>
    <row r="41" spans="1:13" x14ac:dyDescent="0.25">
      <c r="A41" s="38"/>
      <c r="B41" s="38"/>
      <c r="C41" s="38"/>
      <c r="D41" s="38"/>
      <c r="E41" s="38"/>
      <c r="F41" s="38"/>
    </row>
  </sheetData>
  <mergeCells count="47">
    <mergeCell ref="C35:E35"/>
    <mergeCell ref="C32:E32"/>
    <mergeCell ref="C33:E33"/>
    <mergeCell ref="C34:E34"/>
    <mergeCell ref="J15:L15"/>
    <mergeCell ref="J19:L19"/>
    <mergeCell ref="J20:L20"/>
    <mergeCell ref="J16:L16"/>
    <mergeCell ref="J17:L17"/>
    <mergeCell ref="J18:L18"/>
    <mergeCell ref="J31:L31"/>
    <mergeCell ref="J21:L21"/>
    <mergeCell ref="J22:L22"/>
    <mergeCell ref="J23:L23"/>
    <mergeCell ref="J24:L24"/>
    <mergeCell ref="J25:L25"/>
    <mergeCell ref="J27:L27"/>
    <mergeCell ref="J28:L28"/>
    <mergeCell ref="J29:L29"/>
    <mergeCell ref="J30:L30"/>
    <mergeCell ref="J12:N12"/>
    <mergeCell ref="J13:L13"/>
    <mergeCell ref="J14:L14"/>
    <mergeCell ref="J26:L26"/>
    <mergeCell ref="O1:R1"/>
    <mergeCell ref="O9:R9"/>
    <mergeCell ref="C12:G12"/>
    <mergeCell ref="E4:L5"/>
    <mergeCell ref="E8:K9"/>
    <mergeCell ref="C13:E13"/>
    <mergeCell ref="C14:E14"/>
    <mergeCell ref="C16:E16"/>
    <mergeCell ref="C15:E15"/>
    <mergeCell ref="C17:E18"/>
    <mergeCell ref="C19:E19"/>
    <mergeCell ref="C20:E20"/>
    <mergeCell ref="C21:E21"/>
    <mergeCell ref="C22:E22"/>
    <mergeCell ref="C23:E23"/>
    <mergeCell ref="C29:E29"/>
    <mergeCell ref="C30:E30"/>
    <mergeCell ref="C31:E31"/>
    <mergeCell ref="C24:E24"/>
    <mergeCell ref="C25:E25"/>
    <mergeCell ref="C26:E26"/>
    <mergeCell ref="C27:E27"/>
    <mergeCell ref="C28:E2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CLIENTES</vt:lpstr>
      <vt:lpstr>EMPLEADOS</vt:lpstr>
      <vt:lpstr>OPINION DE ENCUESTADOS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MGL</dc:creator>
  <cp:lastModifiedBy>MGL</cp:lastModifiedBy>
  <dcterms:created xsi:type="dcterms:W3CDTF">2016-06-15T16:23:17Z</dcterms:created>
  <dcterms:modified xsi:type="dcterms:W3CDTF">2016-06-28T14:09:02Z</dcterms:modified>
</cp:coreProperties>
</file>